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jaime.aguilar\Downloads\"/>
    </mc:Choice>
  </mc:AlternateContent>
  <xr:revisionPtr revIDLastSave="0" documentId="13_ncr:1_{775D3AB1-562D-459C-AA7A-5FC9BB860179}" xr6:coauthVersionLast="47" xr6:coauthVersionMax="47" xr10:uidLastSave="{00000000-0000-0000-0000-000000000000}"/>
  <bookViews>
    <workbookView xWindow="-108" yWindow="-108" windowWidth="23256" windowHeight="13896" xr2:uid="{CBDDF2AC-6BDC-414E-9B75-D38102058569}"/>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236" i="1" l="1"/>
  <c r="O236" i="1"/>
  <c r="N236" i="1"/>
  <c r="M236" i="1"/>
  <c r="K236" i="1"/>
  <c r="J236" i="1"/>
  <c r="G236" i="1"/>
  <c r="F236" i="1"/>
  <c r="E236" i="1"/>
  <c r="C236" i="1"/>
  <c r="B236" i="1"/>
  <c r="P235" i="1"/>
  <c r="O235" i="1"/>
  <c r="N235" i="1"/>
  <c r="M235" i="1"/>
  <c r="K235" i="1"/>
  <c r="J235" i="1"/>
  <c r="G235" i="1"/>
  <c r="F235" i="1"/>
  <c r="E235" i="1"/>
  <c r="C235" i="1"/>
  <c r="B235" i="1"/>
  <c r="P234" i="1"/>
  <c r="O234" i="1"/>
  <c r="N234" i="1"/>
  <c r="M234" i="1"/>
  <c r="K234" i="1"/>
  <c r="J234" i="1"/>
  <c r="G234" i="1"/>
  <c r="F234" i="1"/>
  <c r="E234" i="1"/>
  <c r="C234" i="1"/>
  <c r="B234" i="1"/>
  <c r="P233" i="1"/>
  <c r="O233" i="1"/>
  <c r="N233" i="1"/>
  <c r="M233" i="1"/>
  <c r="K233" i="1"/>
  <c r="J233" i="1"/>
  <c r="G233" i="1"/>
  <c r="F233" i="1"/>
  <c r="E233" i="1"/>
  <c r="C233" i="1"/>
  <c r="B233" i="1"/>
  <c r="P232" i="1"/>
  <c r="O232" i="1"/>
  <c r="N232" i="1"/>
  <c r="M232" i="1"/>
  <c r="K232" i="1"/>
  <c r="J232" i="1"/>
  <c r="G232" i="1"/>
  <c r="F232" i="1"/>
  <c r="E232" i="1"/>
  <c r="C232" i="1"/>
  <c r="B232" i="1"/>
  <c r="P231" i="1"/>
  <c r="O231" i="1"/>
  <c r="N231" i="1"/>
  <c r="M231" i="1"/>
  <c r="K231" i="1"/>
  <c r="J231" i="1"/>
  <c r="G231" i="1"/>
  <c r="F231" i="1"/>
  <c r="E231" i="1"/>
  <c r="C231" i="1"/>
  <c r="B231" i="1"/>
  <c r="P230" i="1"/>
  <c r="O230" i="1"/>
  <c r="N230" i="1"/>
  <c r="M230" i="1"/>
  <c r="K230" i="1"/>
  <c r="J230" i="1"/>
  <c r="G230" i="1"/>
  <c r="F230" i="1"/>
  <c r="E230" i="1"/>
  <c r="C230" i="1"/>
  <c r="B230" i="1"/>
  <c r="P229" i="1"/>
  <c r="O229" i="1"/>
  <c r="N229" i="1"/>
  <c r="M229" i="1"/>
  <c r="K229" i="1"/>
  <c r="J229" i="1"/>
  <c r="G229" i="1"/>
  <c r="F229" i="1"/>
  <c r="E229" i="1"/>
  <c r="C229" i="1"/>
  <c r="B229" i="1"/>
  <c r="P228" i="1"/>
  <c r="O228" i="1"/>
  <c r="N228" i="1"/>
  <c r="M228" i="1"/>
  <c r="K228" i="1"/>
  <c r="J228" i="1"/>
  <c r="G228" i="1"/>
  <c r="F228" i="1"/>
  <c r="E228" i="1"/>
  <c r="C228" i="1"/>
  <c r="B228" i="1"/>
  <c r="P227" i="1"/>
  <c r="O227" i="1"/>
  <c r="N227" i="1"/>
  <c r="M227" i="1"/>
  <c r="K227" i="1"/>
  <c r="J227" i="1"/>
  <c r="G227" i="1"/>
  <c r="F227" i="1"/>
  <c r="E227" i="1"/>
  <c r="C227" i="1"/>
  <c r="B227" i="1"/>
  <c r="P226" i="1"/>
  <c r="O226" i="1"/>
  <c r="N226" i="1"/>
  <c r="M226" i="1"/>
  <c r="K226" i="1"/>
  <c r="J226" i="1"/>
  <c r="G226" i="1"/>
  <c r="F226" i="1"/>
  <c r="E226" i="1"/>
  <c r="C226" i="1"/>
  <c r="B226" i="1"/>
  <c r="P225" i="1"/>
  <c r="O225" i="1"/>
  <c r="N225" i="1"/>
  <c r="M225" i="1"/>
  <c r="K225" i="1"/>
  <c r="J225" i="1"/>
  <c r="G225" i="1"/>
  <c r="F225" i="1"/>
  <c r="E225" i="1"/>
  <c r="C225" i="1"/>
  <c r="B225" i="1"/>
  <c r="P224" i="1"/>
  <c r="O224" i="1"/>
  <c r="N224" i="1"/>
  <c r="M224" i="1"/>
  <c r="K224" i="1"/>
  <c r="J224" i="1"/>
  <c r="G224" i="1"/>
  <c r="F224" i="1"/>
  <c r="E224" i="1"/>
  <c r="C224" i="1"/>
  <c r="B224" i="1"/>
  <c r="P223" i="1"/>
  <c r="O223" i="1"/>
  <c r="N223" i="1"/>
  <c r="M223" i="1"/>
  <c r="K223" i="1"/>
  <c r="J223" i="1"/>
  <c r="G223" i="1"/>
  <c r="F223" i="1"/>
  <c r="E223" i="1"/>
  <c r="C223" i="1"/>
  <c r="B223" i="1"/>
  <c r="P222" i="1"/>
  <c r="O222" i="1"/>
  <c r="N222" i="1"/>
  <c r="M222" i="1"/>
  <c r="K222" i="1"/>
  <c r="J222" i="1"/>
  <c r="G222" i="1"/>
  <c r="F222" i="1"/>
  <c r="E222" i="1"/>
  <c r="C222" i="1"/>
  <c r="B222" i="1"/>
  <c r="P221" i="1"/>
  <c r="O221" i="1"/>
  <c r="N221" i="1"/>
  <c r="M221" i="1"/>
  <c r="K221" i="1"/>
  <c r="J221" i="1"/>
  <c r="G221" i="1"/>
  <c r="F221" i="1"/>
  <c r="E221" i="1"/>
  <c r="C221" i="1"/>
  <c r="B221" i="1"/>
  <c r="P220" i="1"/>
  <c r="O220" i="1"/>
  <c r="N220" i="1"/>
  <c r="M220" i="1"/>
  <c r="K220" i="1"/>
  <c r="J220" i="1"/>
  <c r="G220" i="1"/>
  <c r="F220" i="1"/>
  <c r="E220" i="1"/>
  <c r="C220" i="1"/>
  <c r="B220" i="1"/>
  <c r="P219" i="1"/>
  <c r="O219" i="1"/>
  <c r="N219" i="1"/>
  <c r="M219" i="1"/>
  <c r="K219" i="1"/>
  <c r="J219" i="1"/>
  <c r="G219" i="1"/>
  <c r="F219" i="1"/>
  <c r="E219" i="1"/>
  <c r="C219" i="1"/>
  <c r="B219" i="1"/>
  <c r="P218" i="1"/>
  <c r="O218" i="1"/>
  <c r="N218" i="1"/>
  <c r="M218" i="1"/>
  <c r="K218" i="1"/>
  <c r="J218" i="1"/>
  <c r="G218" i="1"/>
  <c r="F218" i="1"/>
  <c r="E218" i="1"/>
  <c r="C218" i="1"/>
  <c r="B218" i="1"/>
  <c r="P217" i="1"/>
  <c r="O217" i="1"/>
  <c r="N217" i="1"/>
  <c r="M217" i="1"/>
  <c r="K217" i="1"/>
  <c r="J217" i="1"/>
  <c r="G217" i="1"/>
  <c r="F217" i="1"/>
  <c r="E217" i="1"/>
  <c r="C217" i="1"/>
  <c r="B217" i="1"/>
  <c r="P216" i="1"/>
  <c r="O216" i="1"/>
  <c r="N216" i="1"/>
  <c r="M216" i="1"/>
  <c r="K216" i="1"/>
  <c r="J216" i="1"/>
  <c r="G216" i="1"/>
  <c r="F216" i="1"/>
  <c r="E216" i="1"/>
  <c r="C216" i="1"/>
  <c r="B216" i="1"/>
  <c r="P215" i="1"/>
  <c r="O215" i="1"/>
  <c r="N215" i="1"/>
  <c r="M215" i="1"/>
  <c r="K215" i="1"/>
  <c r="J215" i="1"/>
  <c r="G215" i="1"/>
  <c r="F215" i="1"/>
  <c r="E215" i="1"/>
  <c r="C215" i="1"/>
  <c r="B215" i="1"/>
  <c r="P214" i="1"/>
  <c r="O214" i="1"/>
  <c r="N214" i="1"/>
  <c r="M214" i="1"/>
  <c r="K214" i="1"/>
  <c r="J214" i="1"/>
  <c r="G214" i="1"/>
  <c r="F214" i="1"/>
  <c r="E214" i="1"/>
  <c r="C214" i="1"/>
  <c r="B214" i="1"/>
  <c r="P213" i="1"/>
  <c r="O213" i="1"/>
  <c r="N213" i="1"/>
  <c r="M213" i="1"/>
  <c r="K213" i="1"/>
  <c r="J213" i="1"/>
  <c r="G213" i="1"/>
  <c r="F213" i="1"/>
  <c r="E213" i="1"/>
  <c r="C213" i="1"/>
  <c r="B213" i="1"/>
  <c r="P212" i="1"/>
  <c r="O212" i="1"/>
  <c r="N212" i="1"/>
  <c r="M212" i="1"/>
  <c r="K212" i="1"/>
  <c r="J212" i="1"/>
  <c r="G212" i="1"/>
  <c r="F212" i="1"/>
  <c r="E212" i="1"/>
  <c r="C212" i="1"/>
  <c r="B212" i="1"/>
  <c r="P211" i="1"/>
  <c r="O211" i="1"/>
  <c r="N211" i="1"/>
  <c r="M211" i="1"/>
  <c r="K211" i="1"/>
  <c r="J211" i="1"/>
  <c r="G211" i="1"/>
  <c r="F211" i="1"/>
  <c r="E211" i="1"/>
  <c r="C211" i="1"/>
  <c r="B211" i="1"/>
  <c r="P210" i="1"/>
  <c r="O210" i="1"/>
  <c r="N210" i="1"/>
  <c r="M210" i="1"/>
  <c r="K210" i="1"/>
  <c r="J210" i="1"/>
  <c r="G210" i="1"/>
  <c r="F210" i="1"/>
  <c r="E210" i="1"/>
  <c r="C210" i="1"/>
  <c r="B210" i="1"/>
  <c r="P209" i="1"/>
  <c r="O209" i="1"/>
  <c r="N209" i="1"/>
  <c r="M209" i="1"/>
  <c r="K209" i="1"/>
  <c r="J209" i="1"/>
  <c r="G209" i="1"/>
  <c r="F209" i="1"/>
  <c r="E209" i="1"/>
  <c r="C209" i="1"/>
  <c r="B209" i="1"/>
  <c r="P208" i="1"/>
  <c r="O208" i="1"/>
  <c r="N208" i="1"/>
  <c r="M208" i="1"/>
  <c r="K208" i="1"/>
  <c r="J208" i="1"/>
  <c r="G208" i="1"/>
  <c r="F208" i="1"/>
  <c r="E208" i="1"/>
  <c r="C208" i="1"/>
  <c r="B208" i="1"/>
  <c r="P207" i="1"/>
  <c r="O207" i="1"/>
  <c r="N207" i="1"/>
  <c r="M207" i="1"/>
  <c r="K207" i="1"/>
  <c r="J207" i="1"/>
  <c r="G207" i="1"/>
  <c r="F207" i="1"/>
  <c r="E207" i="1"/>
  <c r="C207" i="1"/>
  <c r="B207" i="1"/>
  <c r="P206" i="1"/>
  <c r="O206" i="1"/>
  <c r="N206" i="1"/>
  <c r="M206" i="1"/>
  <c r="K206" i="1"/>
  <c r="J206" i="1"/>
  <c r="G206" i="1"/>
  <c r="F206" i="1"/>
  <c r="E206" i="1"/>
  <c r="C206" i="1"/>
  <c r="B206" i="1"/>
  <c r="P205" i="1"/>
  <c r="O205" i="1"/>
  <c r="N205" i="1"/>
  <c r="M205" i="1"/>
  <c r="K205" i="1"/>
  <c r="J205" i="1"/>
  <c r="G205" i="1"/>
  <c r="F205" i="1"/>
  <c r="E205" i="1"/>
  <c r="C205" i="1"/>
  <c r="B205" i="1"/>
  <c r="P204" i="1"/>
  <c r="O204" i="1"/>
  <c r="N204" i="1"/>
  <c r="M204" i="1"/>
  <c r="K204" i="1"/>
  <c r="J204" i="1"/>
  <c r="G204" i="1"/>
  <c r="F204" i="1"/>
  <c r="E204" i="1"/>
  <c r="C204" i="1"/>
  <c r="B204" i="1"/>
  <c r="P203" i="1"/>
  <c r="O203" i="1"/>
  <c r="N203" i="1"/>
  <c r="M203" i="1"/>
  <c r="K203" i="1"/>
  <c r="J203" i="1"/>
  <c r="G203" i="1"/>
  <c r="F203" i="1"/>
  <c r="E203" i="1"/>
  <c r="C203" i="1"/>
  <c r="B203" i="1"/>
  <c r="P202" i="1"/>
  <c r="O202" i="1"/>
  <c r="N202" i="1"/>
  <c r="M202" i="1"/>
  <c r="K202" i="1"/>
  <c r="J202" i="1"/>
  <c r="G202" i="1"/>
  <c r="F202" i="1"/>
  <c r="E202" i="1"/>
  <c r="C202" i="1"/>
  <c r="B202" i="1"/>
  <c r="P201" i="1"/>
  <c r="O201" i="1"/>
  <c r="N201" i="1"/>
  <c r="M201" i="1"/>
  <c r="K201" i="1"/>
  <c r="J201" i="1"/>
  <c r="G201" i="1"/>
  <c r="F201" i="1"/>
  <c r="E201" i="1"/>
  <c r="C201" i="1"/>
  <c r="B201" i="1"/>
  <c r="P200" i="1"/>
  <c r="O200" i="1"/>
  <c r="N200" i="1"/>
  <c r="M200" i="1"/>
  <c r="K200" i="1"/>
  <c r="J200" i="1"/>
  <c r="G200" i="1"/>
  <c r="F200" i="1"/>
  <c r="E200" i="1"/>
  <c r="C200" i="1"/>
  <c r="B200" i="1"/>
  <c r="P199" i="1"/>
  <c r="O199" i="1"/>
  <c r="N199" i="1"/>
  <c r="M199" i="1"/>
  <c r="K199" i="1"/>
  <c r="J199" i="1"/>
  <c r="G199" i="1"/>
  <c r="F199" i="1"/>
  <c r="E199" i="1"/>
  <c r="C199" i="1"/>
  <c r="B199" i="1"/>
  <c r="P198" i="1"/>
  <c r="O198" i="1"/>
  <c r="N198" i="1"/>
  <c r="M198" i="1"/>
  <c r="K198" i="1"/>
  <c r="J198" i="1"/>
  <c r="G198" i="1"/>
  <c r="F198" i="1"/>
  <c r="E198" i="1"/>
  <c r="C198" i="1"/>
  <c r="B198" i="1"/>
  <c r="P197" i="1"/>
  <c r="O197" i="1"/>
  <c r="N197" i="1"/>
  <c r="M197" i="1"/>
  <c r="K197" i="1"/>
  <c r="J197" i="1"/>
  <c r="G197" i="1"/>
  <c r="F197" i="1"/>
  <c r="E197" i="1"/>
  <c r="C197" i="1"/>
  <c r="B197" i="1"/>
  <c r="P196" i="1"/>
  <c r="O196" i="1"/>
  <c r="N196" i="1"/>
  <c r="M196" i="1"/>
  <c r="K196" i="1"/>
  <c r="J196" i="1"/>
  <c r="G196" i="1"/>
  <c r="F196" i="1"/>
  <c r="E196" i="1"/>
  <c r="C196" i="1"/>
  <c r="B196" i="1"/>
  <c r="P195" i="1"/>
  <c r="O195" i="1"/>
  <c r="N195" i="1"/>
  <c r="M195" i="1"/>
  <c r="K195" i="1"/>
  <c r="J195" i="1"/>
  <c r="G195" i="1"/>
  <c r="F195" i="1"/>
  <c r="E195" i="1"/>
  <c r="C195" i="1"/>
  <c r="B195" i="1"/>
  <c r="P194" i="1"/>
  <c r="O194" i="1"/>
  <c r="N194" i="1"/>
  <c r="M194" i="1"/>
  <c r="K194" i="1"/>
  <c r="J194" i="1"/>
  <c r="G194" i="1"/>
  <c r="F194" i="1"/>
  <c r="E194" i="1"/>
  <c r="C194" i="1"/>
  <c r="B194" i="1"/>
  <c r="P193" i="1"/>
  <c r="O193" i="1"/>
  <c r="N193" i="1"/>
  <c r="M193" i="1"/>
  <c r="K193" i="1"/>
  <c r="J193" i="1"/>
  <c r="G193" i="1"/>
  <c r="F193" i="1"/>
  <c r="E193" i="1"/>
  <c r="C193" i="1"/>
  <c r="B193" i="1"/>
  <c r="P192" i="1"/>
  <c r="O192" i="1"/>
  <c r="N192" i="1"/>
  <c r="M192" i="1"/>
  <c r="K192" i="1"/>
  <c r="J192" i="1"/>
  <c r="G192" i="1"/>
  <c r="F192" i="1"/>
  <c r="E192" i="1"/>
  <c r="C192" i="1"/>
  <c r="B192" i="1"/>
  <c r="P191" i="1"/>
  <c r="O191" i="1"/>
  <c r="N191" i="1"/>
  <c r="M191" i="1"/>
  <c r="K191" i="1"/>
  <c r="J191" i="1"/>
  <c r="G191" i="1"/>
  <c r="F191" i="1"/>
  <c r="E191" i="1"/>
  <c r="C191" i="1"/>
  <c r="B191" i="1"/>
  <c r="P190" i="1"/>
  <c r="O190" i="1"/>
  <c r="N190" i="1"/>
  <c r="M190" i="1"/>
  <c r="K190" i="1"/>
  <c r="J190" i="1"/>
  <c r="G190" i="1"/>
  <c r="F190" i="1"/>
  <c r="E190" i="1"/>
  <c r="C190" i="1"/>
  <c r="B190" i="1"/>
  <c r="P189" i="1"/>
  <c r="O189" i="1"/>
  <c r="N189" i="1"/>
  <c r="M189" i="1"/>
  <c r="K189" i="1"/>
  <c r="J189" i="1"/>
  <c r="G189" i="1"/>
  <c r="F189" i="1"/>
  <c r="E189" i="1"/>
  <c r="C189" i="1"/>
  <c r="B189" i="1"/>
  <c r="P188" i="1"/>
  <c r="O188" i="1"/>
  <c r="N188" i="1"/>
  <c r="M188" i="1"/>
  <c r="K188" i="1"/>
  <c r="J188" i="1"/>
  <c r="G188" i="1"/>
  <c r="F188" i="1"/>
  <c r="E188" i="1"/>
  <c r="C188" i="1"/>
  <c r="B188" i="1"/>
  <c r="P187" i="1"/>
  <c r="O187" i="1"/>
  <c r="N187" i="1"/>
  <c r="M187" i="1"/>
  <c r="K187" i="1"/>
  <c r="J187" i="1"/>
  <c r="G187" i="1"/>
  <c r="F187" i="1"/>
  <c r="E187" i="1"/>
  <c r="C187" i="1"/>
  <c r="B187" i="1"/>
  <c r="P186" i="1"/>
  <c r="O186" i="1"/>
  <c r="N186" i="1"/>
  <c r="M186" i="1"/>
  <c r="K186" i="1"/>
  <c r="J186" i="1"/>
  <c r="G186" i="1"/>
  <c r="F186" i="1"/>
  <c r="E186" i="1"/>
  <c r="C186" i="1"/>
  <c r="B186" i="1"/>
  <c r="P185" i="1"/>
  <c r="O185" i="1"/>
  <c r="N185" i="1"/>
  <c r="M185" i="1"/>
  <c r="K185" i="1"/>
  <c r="J185" i="1"/>
  <c r="G185" i="1"/>
  <c r="F185" i="1"/>
  <c r="E185" i="1"/>
  <c r="C185" i="1"/>
  <c r="B185" i="1"/>
  <c r="P184" i="1"/>
  <c r="O184" i="1"/>
  <c r="N184" i="1"/>
  <c r="M184" i="1"/>
  <c r="K184" i="1"/>
  <c r="J184" i="1"/>
  <c r="G184" i="1"/>
  <c r="F184" i="1"/>
  <c r="E184" i="1"/>
  <c r="C184" i="1"/>
  <c r="B184" i="1"/>
  <c r="P183" i="1"/>
  <c r="O183" i="1"/>
  <c r="N183" i="1"/>
  <c r="M183" i="1"/>
  <c r="K183" i="1"/>
  <c r="J183" i="1"/>
  <c r="G183" i="1"/>
  <c r="F183" i="1"/>
  <c r="E183" i="1"/>
  <c r="C183" i="1"/>
  <c r="B183" i="1"/>
  <c r="P182" i="1"/>
  <c r="O182" i="1"/>
  <c r="N182" i="1"/>
  <c r="M182" i="1"/>
  <c r="K182" i="1"/>
  <c r="J182" i="1"/>
  <c r="G182" i="1"/>
  <c r="F182" i="1"/>
  <c r="E182" i="1"/>
  <c r="C182" i="1"/>
  <c r="B182" i="1"/>
  <c r="P181" i="1"/>
  <c r="O181" i="1"/>
  <c r="N181" i="1"/>
  <c r="M181" i="1"/>
  <c r="K181" i="1"/>
  <c r="J181" i="1"/>
  <c r="G181" i="1"/>
  <c r="F181" i="1"/>
  <c r="E181" i="1"/>
  <c r="C181" i="1"/>
  <c r="B181" i="1"/>
  <c r="P180" i="1"/>
  <c r="O180" i="1"/>
  <c r="N180" i="1"/>
  <c r="M180" i="1"/>
  <c r="K180" i="1"/>
  <c r="J180" i="1"/>
  <c r="G180" i="1"/>
  <c r="F180" i="1"/>
  <c r="E180" i="1"/>
  <c r="C180" i="1"/>
  <c r="B180" i="1"/>
  <c r="P179" i="1"/>
  <c r="O179" i="1"/>
  <c r="N179" i="1"/>
  <c r="M179" i="1"/>
  <c r="K179" i="1"/>
  <c r="J179" i="1"/>
  <c r="G179" i="1"/>
  <c r="F179" i="1"/>
  <c r="E179" i="1"/>
  <c r="C179" i="1"/>
  <c r="B179" i="1"/>
  <c r="P178" i="1"/>
  <c r="O178" i="1"/>
  <c r="N178" i="1"/>
  <c r="M178" i="1"/>
  <c r="K178" i="1"/>
  <c r="J178" i="1"/>
  <c r="G178" i="1"/>
  <c r="F178" i="1"/>
  <c r="E178" i="1"/>
  <c r="C178" i="1"/>
  <c r="B178" i="1"/>
  <c r="P177" i="1"/>
  <c r="O177" i="1"/>
  <c r="N177" i="1"/>
  <c r="M177" i="1"/>
  <c r="K177" i="1"/>
  <c r="J177" i="1"/>
  <c r="G177" i="1"/>
  <c r="F177" i="1"/>
  <c r="E177" i="1"/>
  <c r="C177" i="1"/>
  <c r="B177" i="1"/>
  <c r="P176" i="1"/>
  <c r="O176" i="1"/>
  <c r="N176" i="1"/>
  <c r="M176" i="1"/>
  <c r="K176" i="1"/>
  <c r="J176" i="1"/>
  <c r="G176" i="1"/>
  <c r="F176" i="1"/>
  <c r="E176" i="1"/>
  <c r="C176" i="1"/>
  <c r="B176" i="1"/>
  <c r="P175" i="1"/>
  <c r="O175" i="1"/>
  <c r="N175" i="1"/>
  <c r="M175" i="1"/>
  <c r="K175" i="1"/>
  <c r="J175" i="1"/>
  <c r="G175" i="1"/>
  <c r="F175" i="1"/>
  <c r="E175" i="1"/>
  <c r="C175" i="1"/>
  <c r="B175" i="1"/>
  <c r="P174" i="1"/>
  <c r="O174" i="1"/>
  <c r="N174" i="1"/>
  <c r="M174" i="1"/>
  <c r="K174" i="1"/>
  <c r="J174" i="1"/>
  <c r="G174" i="1"/>
  <c r="F174" i="1"/>
  <c r="E174" i="1"/>
  <c r="C174" i="1"/>
  <c r="B174" i="1"/>
  <c r="P173" i="1"/>
  <c r="O173" i="1"/>
  <c r="N173" i="1"/>
  <c r="M173" i="1"/>
  <c r="K173" i="1"/>
  <c r="J173" i="1"/>
  <c r="G173" i="1"/>
  <c r="F173" i="1"/>
  <c r="E173" i="1"/>
  <c r="C173" i="1"/>
  <c r="B173" i="1"/>
  <c r="P172" i="1"/>
  <c r="O172" i="1"/>
  <c r="N172" i="1"/>
  <c r="M172" i="1"/>
  <c r="K172" i="1"/>
  <c r="J172" i="1"/>
  <c r="G172" i="1"/>
  <c r="F172" i="1"/>
  <c r="E172" i="1"/>
  <c r="C172" i="1"/>
  <c r="B172" i="1"/>
  <c r="P171" i="1"/>
  <c r="O171" i="1"/>
  <c r="N171" i="1"/>
  <c r="M171" i="1"/>
  <c r="K171" i="1"/>
  <c r="J171" i="1"/>
  <c r="G171" i="1"/>
  <c r="F171" i="1"/>
  <c r="E171" i="1"/>
  <c r="C171" i="1"/>
  <c r="B171" i="1"/>
  <c r="P170" i="1"/>
  <c r="O170" i="1"/>
  <c r="N170" i="1"/>
  <c r="M170" i="1"/>
  <c r="K170" i="1"/>
  <c r="J170" i="1"/>
  <c r="G170" i="1"/>
  <c r="F170" i="1"/>
  <c r="E170" i="1"/>
  <c r="C170" i="1"/>
  <c r="B170" i="1"/>
  <c r="P169" i="1"/>
  <c r="O169" i="1"/>
  <c r="N169" i="1"/>
  <c r="M169" i="1"/>
  <c r="K169" i="1"/>
  <c r="J169" i="1"/>
  <c r="F169" i="1"/>
  <c r="E169" i="1"/>
  <c r="C169" i="1"/>
  <c r="B169" i="1"/>
  <c r="P168" i="1"/>
  <c r="O168" i="1"/>
  <c r="N168" i="1"/>
  <c r="M168" i="1"/>
  <c r="K168" i="1"/>
  <c r="J168" i="1"/>
  <c r="G168" i="1"/>
  <c r="F168" i="1"/>
  <c r="E168" i="1"/>
  <c r="C168" i="1"/>
  <c r="B168" i="1"/>
  <c r="P167" i="1"/>
  <c r="O167" i="1"/>
  <c r="N167" i="1"/>
  <c r="M167" i="1"/>
  <c r="K167" i="1"/>
  <c r="J167" i="1"/>
  <c r="G167" i="1"/>
  <c r="F167" i="1"/>
  <c r="E167" i="1"/>
  <c r="C167" i="1"/>
  <c r="B167" i="1"/>
  <c r="P166" i="1"/>
  <c r="O166" i="1"/>
  <c r="N166" i="1"/>
  <c r="M166" i="1"/>
  <c r="K166" i="1"/>
  <c r="J166" i="1"/>
  <c r="G166" i="1"/>
  <c r="F166" i="1"/>
  <c r="E166" i="1"/>
  <c r="C166" i="1"/>
  <c r="B166" i="1"/>
  <c r="P165" i="1"/>
  <c r="O165" i="1"/>
  <c r="N165" i="1"/>
  <c r="M165" i="1"/>
  <c r="K165" i="1"/>
  <c r="J165" i="1"/>
  <c r="G165" i="1"/>
  <c r="F165" i="1"/>
  <c r="E165" i="1"/>
  <c r="C165" i="1"/>
  <c r="B165" i="1"/>
  <c r="P164" i="1"/>
  <c r="O164" i="1"/>
  <c r="N164" i="1"/>
  <c r="M164" i="1"/>
  <c r="K164" i="1"/>
  <c r="J164" i="1"/>
  <c r="G164" i="1"/>
  <c r="F164" i="1"/>
  <c r="E164" i="1"/>
  <c r="C164" i="1"/>
  <c r="B164" i="1"/>
  <c r="P163" i="1"/>
  <c r="O163" i="1"/>
  <c r="N163" i="1"/>
  <c r="M163" i="1"/>
  <c r="K163" i="1"/>
  <c r="J163" i="1"/>
  <c r="G163" i="1"/>
  <c r="F163" i="1"/>
  <c r="E163" i="1"/>
  <c r="C163" i="1"/>
  <c r="B163" i="1"/>
  <c r="P162" i="1"/>
  <c r="O162" i="1"/>
  <c r="N162" i="1"/>
  <c r="M162" i="1"/>
  <c r="K162" i="1"/>
  <c r="J162" i="1"/>
  <c r="G162" i="1"/>
  <c r="F162" i="1"/>
  <c r="E162" i="1"/>
  <c r="C162" i="1"/>
  <c r="B162" i="1"/>
  <c r="P161" i="1"/>
  <c r="O161" i="1"/>
  <c r="N161" i="1"/>
  <c r="M161" i="1"/>
  <c r="K161" i="1"/>
  <c r="J161" i="1"/>
  <c r="G161" i="1"/>
  <c r="F161" i="1"/>
  <c r="E161" i="1"/>
  <c r="C161" i="1"/>
  <c r="B161" i="1"/>
  <c r="P160" i="1"/>
  <c r="O160" i="1"/>
  <c r="N160" i="1"/>
  <c r="M160" i="1"/>
  <c r="K160" i="1"/>
  <c r="J160" i="1"/>
  <c r="G160" i="1"/>
  <c r="F160" i="1"/>
  <c r="E160" i="1"/>
  <c r="C160" i="1"/>
  <c r="B160" i="1"/>
  <c r="P159" i="1"/>
  <c r="O159" i="1"/>
  <c r="N159" i="1"/>
  <c r="M159" i="1"/>
  <c r="K159" i="1"/>
  <c r="J159" i="1"/>
  <c r="G159" i="1"/>
  <c r="F159" i="1"/>
  <c r="E159" i="1"/>
  <c r="C159" i="1"/>
  <c r="B159" i="1"/>
  <c r="P158" i="1"/>
  <c r="O158" i="1"/>
  <c r="N158" i="1"/>
  <c r="M158" i="1"/>
  <c r="K158" i="1"/>
  <c r="J158" i="1"/>
  <c r="G158" i="1"/>
  <c r="F158" i="1"/>
  <c r="E158" i="1"/>
  <c r="C158" i="1"/>
  <c r="B158" i="1"/>
  <c r="P157" i="1"/>
  <c r="O157" i="1"/>
  <c r="N157" i="1"/>
  <c r="M157" i="1"/>
  <c r="K157" i="1"/>
  <c r="J157" i="1"/>
  <c r="G157" i="1"/>
  <c r="F157" i="1"/>
  <c r="E157" i="1"/>
  <c r="C157" i="1"/>
  <c r="B157" i="1"/>
  <c r="P156" i="1"/>
  <c r="O156" i="1"/>
  <c r="N156" i="1"/>
  <c r="M156" i="1"/>
  <c r="K156" i="1"/>
  <c r="J156" i="1"/>
  <c r="G156" i="1"/>
  <c r="F156" i="1"/>
  <c r="E156" i="1"/>
  <c r="C156" i="1"/>
  <c r="B156" i="1"/>
  <c r="P155" i="1"/>
  <c r="O155" i="1"/>
  <c r="N155" i="1"/>
  <c r="M155" i="1"/>
  <c r="K155" i="1"/>
  <c r="J155" i="1"/>
  <c r="G155" i="1"/>
  <c r="F155" i="1"/>
  <c r="E155" i="1"/>
  <c r="P154" i="1"/>
  <c r="O154" i="1"/>
  <c r="N154" i="1"/>
  <c r="M154" i="1"/>
  <c r="K154" i="1"/>
  <c r="J154" i="1"/>
  <c r="G154" i="1"/>
  <c r="F154" i="1"/>
  <c r="E154" i="1"/>
  <c r="B154" i="1"/>
  <c r="P153" i="1"/>
  <c r="O153" i="1"/>
  <c r="N153" i="1"/>
  <c r="M153" i="1"/>
  <c r="K153" i="1"/>
  <c r="J153" i="1"/>
  <c r="F153" i="1"/>
  <c r="E153" i="1"/>
  <c r="C153" i="1"/>
  <c r="B153" i="1"/>
  <c r="P152" i="1"/>
  <c r="O152" i="1"/>
  <c r="N152" i="1"/>
  <c r="M152" i="1"/>
  <c r="K152" i="1"/>
  <c r="J152" i="1"/>
  <c r="G152" i="1"/>
  <c r="F152" i="1"/>
  <c r="E152" i="1"/>
  <c r="C152" i="1"/>
  <c r="B152" i="1"/>
  <c r="P151" i="1"/>
  <c r="O151" i="1"/>
  <c r="N151" i="1"/>
  <c r="M151" i="1"/>
  <c r="K151" i="1"/>
  <c r="J151" i="1"/>
  <c r="G151" i="1"/>
  <c r="F151" i="1"/>
  <c r="E151" i="1"/>
  <c r="C151" i="1"/>
  <c r="B151" i="1"/>
  <c r="P150" i="1"/>
  <c r="O150" i="1"/>
  <c r="N150" i="1"/>
  <c r="M150" i="1"/>
  <c r="K150" i="1"/>
  <c r="J150" i="1"/>
  <c r="G150" i="1"/>
  <c r="F150" i="1"/>
  <c r="E150" i="1"/>
  <c r="C150" i="1"/>
  <c r="B150" i="1"/>
  <c r="P149" i="1"/>
  <c r="O149" i="1"/>
  <c r="N149" i="1"/>
  <c r="M149" i="1"/>
  <c r="K149" i="1"/>
  <c r="J149" i="1"/>
  <c r="G149" i="1"/>
  <c r="F149" i="1"/>
  <c r="E149" i="1"/>
  <c r="C149" i="1"/>
  <c r="B149" i="1"/>
  <c r="P148" i="1"/>
  <c r="O148" i="1"/>
  <c r="N148" i="1"/>
  <c r="M148" i="1"/>
  <c r="K148" i="1"/>
  <c r="J148" i="1"/>
  <c r="G148" i="1"/>
  <c r="F148" i="1"/>
  <c r="E148" i="1"/>
  <c r="C148" i="1"/>
  <c r="B148" i="1"/>
  <c r="P147" i="1"/>
  <c r="O147" i="1"/>
  <c r="N147" i="1"/>
  <c r="M147" i="1"/>
  <c r="K147" i="1"/>
  <c r="J147" i="1"/>
  <c r="F147" i="1"/>
  <c r="E147" i="1"/>
  <c r="C147" i="1"/>
  <c r="B147" i="1"/>
  <c r="P146" i="1"/>
  <c r="O146" i="1"/>
  <c r="N146" i="1"/>
  <c r="M146" i="1"/>
  <c r="K146" i="1"/>
  <c r="J146" i="1"/>
  <c r="F146" i="1"/>
  <c r="E146" i="1"/>
  <c r="C146" i="1"/>
  <c r="B146" i="1"/>
  <c r="P145" i="1"/>
  <c r="O145" i="1"/>
  <c r="N145" i="1"/>
  <c r="M145" i="1"/>
  <c r="K145" i="1"/>
  <c r="J145" i="1"/>
  <c r="G145" i="1"/>
  <c r="F145" i="1"/>
  <c r="E145" i="1"/>
  <c r="C145" i="1"/>
  <c r="B145" i="1"/>
  <c r="P144" i="1"/>
  <c r="O144" i="1"/>
  <c r="N144" i="1"/>
  <c r="M144" i="1"/>
  <c r="K144" i="1"/>
  <c r="J144" i="1"/>
  <c r="G144" i="1"/>
  <c r="F144" i="1"/>
  <c r="E144" i="1"/>
  <c r="C144" i="1"/>
  <c r="B144" i="1"/>
  <c r="P143" i="1"/>
  <c r="O143" i="1"/>
  <c r="N143" i="1"/>
  <c r="M143" i="1"/>
  <c r="K143" i="1"/>
  <c r="J143" i="1"/>
  <c r="G143" i="1"/>
  <c r="F143" i="1"/>
  <c r="E143" i="1"/>
  <c r="C143" i="1"/>
  <c r="B143" i="1"/>
  <c r="P142" i="1"/>
  <c r="O142" i="1"/>
  <c r="N142" i="1"/>
  <c r="M142" i="1"/>
  <c r="K142" i="1"/>
  <c r="J142" i="1"/>
  <c r="G142" i="1"/>
  <c r="F142" i="1"/>
  <c r="E142" i="1"/>
  <c r="C142" i="1"/>
  <c r="B142" i="1"/>
  <c r="P141" i="1"/>
  <c r="O141" i="1"/>
  <c r="N141" i="1"/>
  <c r="M141" i="1"/>
  <c r="K141" i="1"/>
  <c r="J141" i="1"/>
  <c r="G141" i="1"/>
  <c r="F141" i="1"/>
  <c r="E141" i="1"/>
  <c r="C141" i="1"/>
  <c r="B141" i="1"/>
  <c r="P140" i="1"/>
  <c r="O140" i="1"/>
  <c r="N140" i="1"/>
  <c r="M140" i="1"/>
  <c r="K140" i="1"/>
  <c r="J140" i="1"/>
  <c r="G140" i="1"/>
  <c r="F140" i="1"/>
  <c r="E140" i="1"/>
  <c r="C140" i="1"/>
  <c r="B140" i="1"/>
  <c r="P139" i="1"/>
  <c r="O139" i="1"/>
  <c r="N139" i="1"/>
  <c r="M139" i="1"/>
  <c r="K139" i="1"/>
  <c r="J139" i="1"/>
  <c r="G139" i="1"/>
  <c r="F139" i="1"/>
  <c r="E139" i="1"/>
  <c r="C139" i="1"/>
  <c r="B139" i="1"/>
  <c r="P138" i="1"/>
  <c r="O138" i="1"/>
  <c r="N138" i="1"/>
  <c r="M138" i="1"/>
  <c r="K138" i="1"/>
  <c r="J138" i="1"/>
  <c r="G138" i="1"/>
  <c r="F138" i="1"/>
  <c r="E138" i="1"/>
  <c r="C138" i="1"/>
  <c r="B138" i="1"/>
  <c r="P137" i="1"/>
  <c r="O137" i="1"/>
  <c r="N137" i="1"/>
  <c r="M137" i="1"/>
  <c r="K137" i="1"/>
  <c r="J137" i="1"/>
  <c r="G137" i="1"/>
  <c r="F137" i="1"/>
  <c r="E137" i="1"/>
  <c r="C137" i="1"/>
  <c r="B137" i="1"/>
  <c r="P136" i="1"/>
  <c r="O136" i="1"/>
  <c r="N136" i="1"/>
  <c r="M136" i="1"/>
  <c r="K136" i="1"/>
  <c r="J136" i="1"/>
  <c r="G136" i="1"/>
  <c r="F136" i="1"/>
  <c r="E136" i="1"/>
  <c r="C136" i="1"/>
  <c r="B136" i="1"/>
  <c r="P135" i="1"/>
  <c r="O135" i="1"/>
  <c r="N135" i="1"/>
  <c r="M135" i="1"/>
  <c r="K135" i="1"/>
  <c r="J135" i="1"/>
  <c r="G135" i="1"/>
  <c r="F135" i="1"/>
  <c r="E135" i="1"/>
  <c r="C135" i="1"/>
  <c r="B135" i="1"/>
  <c r="P134" i="1"/>
  <c r="O134" i="1"/>
  <c r="N134" i="1"/>
  <c r="M134" i="1"/>
  <c r="K134" i="1"/>
  <c r="J134" i="1"/>
  <c r="F134" i="1"/>
  <c r="E134" i="1"/>
  <c r="C134" i="1"/>
  <c r="B134" i="1"/>
  <c r="P133" i="1"/>
  <c r="O133" i="1"/>
  <c r="N133" i="1"/>
  <c r="M133" i="1"/>
  <c r="K133" i="1"/>
  <c r="J133" i="1"/>
  <c r="G133" i="1"/>
  <c r="F133" i="1"/>
  <c r="E133" i="1"/>
  <c r="C133" i="1"/>
  <c r="B133" i="1"/>
  <c r="P132" i="1"/>
  <c r="O132" i="1"/>
  <c r="N132" i="1"/>
  <c r="M132" i="1"/>
  <c r="K132" i="1"/>
  <c r="J132" i="1"/>
  <c r="G132" i="1"/>
  <c r="F132" i="1"/>
  <c r="E132" i="1"/>
  <c r="C132" i="1"/>
  <c r="B132" i="1"/>
  <c r="P131" i="1"/>
  <c r="O131" i="1"/>
  <c r="N131" i="1"/>
  <c r="M131" i="1"/>
  <c r="K131" i="1"/>
  <c r="J131" i="1"/>
  <c r="G131" i="1"/>
  <c r="F131" i="1"/>
  <c r="E131" i="1"/>
  <c r="C131" i="1"/>
  <c r="B131" i="1"/>
  <c r="P130" i="1"/>
  <c r="O130" i="1"/>
  <c r="N130" i="1"/>
  <c r="M130" i="1"/>
  <c r="K130" i="1"/>
  <c r="J130" i="1"/>
  <c r="G130" i="1"/>
  <c r="F130" i="1"/>
  <c r="E130" i="1"/>
  <c r="C130" i="1"/>
  <c r="B130" i="1"/>
  <c r="P129" i="1"/>
  <c r="O129" i="1"/>
  <c r="N129" i="1"/>
  <c r="M129" i="1"/>
  <c r="K129" i="1"/>
  <c r="J129" i="1"/>
  <c r="G129" i="1"/>
  <c r="F129" i="1"/>
  <c r="E129" i="1"/>
  <c r="C129" i="1"/>
  <c r="B129" i="1"/>
  <c r="P128" i="1"/>
  <c r="O128" i="1"/>
  <c r="N128" i="1"/>
  <c r="M128" i="1"/>
  <c r="K128" i="1"/>
  <c r="J128" i="1"/>
  <c r="G128" i="1"/>
  <c r="F128" i="1"/>
  <c r="E128" i="1"/>
  <c r="C128" i="1"/>
  <c r="B128" i="1"/>
  <c r="P127" i="1"/>
  <c r="O127" i="1"/>
  <c r="N127" i="1"/>
  <c r="M127" i="1"/>
  <c r="K127" i="1"/>
  <c r="J127" i="1"/>
  <c r="G127" i="1"/>
  <c r="F127" i="1"/>
  <c r="E127" i="1"/>
  <c r="C127" i="1"/>
  <c r="B127" i="1"/>
  <c r="P126" i="1"/>
  <c r="O126" i="1"/>
  <c r="N126" i="1"/>
  <c r="M126" i="1"/>
  <c r="K126" i="1"/>
  <c r="J126" i="1"/>
  <c r="G126" i="1"/>
  <c r="F126" i="1"/>
  <c r="E126" i="1"/>
  <c r="C126" i="1"/>
  <c r="B126" i="1"/>
  <c r="P125" i="1"/>
  <c r="O125" i="1"/>
  <c r="N125" i="1"/>
  <c r="M125" i="1"/>
  <c r="K125" i="1"/>
  <c r="J125" i="1"/>
  <c r="G125" i="1"/>
  <c r="F125" i="1"/>
  <c r="E125" i="1"/>
  <c r="C125" i="1"/>
  <c r="B125" i="1"/>
  <c r="P124" i="1"/>
  <c r="O124" i="1"/>
  <c r="N124" i="1"/>
  <c r="M124" i="1"/>
  <c r="K124" i="1"/>
  <c r="J124" i="1"/>
  <c r="G124" i="1"/>
  <c r="F124" i="1"/>
  <c r="E124" i="1"/>
  <c r="C124" i="1"/>
  <c r="B124" i="1"/>
  <c r="P123" i="1"/>
  <c r="O123" i="1"/>
  <c r="N123" i="1"/>
  <c r="M123" i="1"/>
  <c r="K123" i="1"/>
  <c r="J123" i="1"/>
  <c r="G123" i="1"/>
  <c r="F123" i="1"/>
  <c r="E123" i="1"/>
  <c r="C123" i="1"/>
  <c r="B123" i="1"/>
  <c r="P122" i="1"/>
  <c r="O122" i="1"/>
  <c r="N122" i="1"/>
  <c r="M122" i="1"/>
  <c r="K122" i="1"/>
  <c r="J122" i="1"/>
  <c r="G122" i="1"/>
  <c r="F122" i="1"/>
  <c r="E122" i="1"/>
  <c r="C122" i="1"/>
  <c r="B122" i="1"/>
  <c r="P121" i="1"/>
  <c r="O121" i="1"/>
  <c r="N121" i="1"/>
  <c r="M121" i="1"/>
  <c r="K121" i="1"/>
  <c r="J121" i="1"/>
  <c r="G121" i="1"/>
  <c r="F121" i="1"/>
  <c r="E121" i="1"/>
  <c r="C121" i="1"/>
  <c r="B121" i="1"/>
  <c r="P120" i="1"/>
  <c r="O120" i="1"/>
  <c r="N120" i="1"/>
  <c r="M120" i="1"/>
  <c r="K120" i="1"/>
  <c r="J120" i="1"/>
  <c r="G120" i="1"/>
  <c r="F120" i="1"/>
  <c r="E120" i="1"/>
  <c r="C120" i="1"/>
  <c r="B120" i="1"/>
  <c r="P119" i="1"/>
  <c r="O119" i="1"/>
  <c r="N119" i="1"/>
  <c r="M119" i="1"/>
  <c r="K119" i="1"/>
  <c r="J119" i="1"/>
  <c r="G119" i="1"/>
  <c r="F119" i="1"/>
  <c r="E119" i="1"/>
  <c r="C119" i="1"/>
  <c r="B119" i="1"/>
  <c r="P118" i="1"/>
  <c r="O118" i="1"/>
  <c r="N118" i="1"/>
  <c r="M118" i="1"/>
  <c r="K118" i="1"/>
  <c r="J118" i="1"/>
  <c r="G118" i="1"/>
  <c r="F118" i="1"/>
  <c r="E118" i="1"/>
  <c r="C118" i="1"/>
  <c r="B118" i="1"/>
  <c r="P117" i="1"/>
  <c r="O117" i="1"/>
  <c r="N117" i="1"/>
  <c r="M117" i="1"/>
  <c r="K117" i="1"/>
  <c r="J117" i="1"/>
  <c r="G117" i="1"/>
  <c r="F117" i="1"/>
  <c r="E117" i="1"/>
  <c r="C117" i="1"/>
  <c r="B117" i="1"/>
  <c r="P116" i="1"/>
  <c r="O116" i="1"/>
  <c r="N116" i="1"/>
  <c r="M116" i="1"/>
  <c r="K116" i="1"/>
  <c r="J116" i="1"/>
  <c r="G116" i="1"/>
  <c r="F116" i="1"/>
  <c r="E116" i="1"/>
  <c r="C116" i="1"/>
  <c r="B116" i="1"/>
  <c r="P115" i="1"/>
  <c r="O115" i="1"/>
  <c r="N115" i="1"/>
  <c r="M115" i="1"/>
  <c r="K115" i="1"/>
  <c r="J115" i="1"/>
  <c r="G115" i="1"/>
  <c r="F115" i="1"/>
  <c r="E115" i="1"/>
  <c r="C115" i="1"/>
  <c r="B115" i="1"/>
  <c r="P114" i="1"/>
  <c r="O114" i="1"/>
  <c r="N114" i="1"/>
  <c r="M114" i="1"/>
  <c r="K114" i="1"/>
  <c r="J114" i="1"/>
  <c r="G114" i="1"/>
  <c r="F114" i="1"/>
  <c r="E114" i="1"/>
  <c r="C114" i="1"/>
  <c r="B114" i="1"/>
  <c r="P113" i="1"/>
  <c r="O113" i="1"/>
  <c r="N113" i="1"/>
  <c r="M113" i="1"/>
  <c r="K113" i="1"/>
  <c r="J113" i="1"/>
  <c r="G113" i="1"/>
  <c r="F113" i="1"/>
  <c r="E113" i="1"/>
  <c r="C113" i="1"/>
  <c r="B113" i="1"/>
  <c r="P112" i="1"/>
  <c r="O112" i="1"/>
  <c r="N112" i="1"/>
  <c r="M112" i="1"/>
  <c r="K112" i="1"/>
  <c r="J112" i="1"/>
  <c r="G112" i="1"/>
  <c r="F112" i="1"/>
  <c r="E112" i="1"/>
  <c r="C112" i="1"/>
  <c r="B112" i="1"/>
  <c r="P111" i="1"/>
  <c r="O111" i="1"/>
  <c r="N111" i="1"/>
  <c r="M111" i="1"/>
  <c r="K111" i="1"/>
  <c r="J111" i="1"/>
  <c r="G111" i="1"/>
  <c r="F111" i="1"/>
  <c r="E111" i="1"/>
  <c r="C111" i="1"/>
  <c r="B111" i="1"/>
  <c r="P110" i="1"/>
  <c r="O110" i="1"/>
  <c r="N110" i="1"/>
  <c r="M110" i="1"/>
  <c r="K110" i="1"/>
  <c r="J110" i="1"/>
  <c r="G110" i="1"/>
  <c r="F110" i="1"/>
  <c r="E110" i="1"/>
  <c r="C110" i="1"/>
  <c r="B110" i="1"/>
  <c r="P109" i="1"/>
  <c r="O109" i="1"/>
  <c r="N109" i="1"/>
  <c r="M109" i="1"/>
  <c r="K109" i="1"/>
  <c r="J109" i="1"/>
  <c r="G109" i="1"/>
  <c r="F109" i="1"/>
  <c r="E109" i="1"/>
  <c r="C109" i="1"/>
  <c r="B109" i="1"/>
  <c r="P108" i="1"/>
  <c r="O108" i="1"/>
  <c r="N108" i="1"/>
  <c r="M108" i="1"/>
  <c r="K108" i="1"/>
  <c r="J108" i="1"/>
  <c r="G108" i="1"/>
  <c r="F108" i="1"/>
  <c r="E108" i="1"/>
  <c r="C108" i="1"/>
  <c r="B108" i="1"/>
  <c r="P107" i="1"/>
  <c r="O107" i="1"/>
  <c r="N107" i="1"/>
  <c r="M107" i="1"/>
  <c r="K107" i="1"/>
  <c r="J107" i="1"/>
  <c r="G107" i="1"/>
  <c r="F107" i="1"/>
  <c r="E107" i="1"/>
  <c r="C107" i="1"/>
  <c r="B107" i="1"/>
  <c r="P106" i="1"/>
  <c r="O106" i="1"/>
  <c r="N106" i="1"/>
  <c r="M106" i="1"/>
  <c r="K106" i="1"/>
  <c r="J106" i="1"/>
  <c r="G106" i="1"/>
  <c r="F106" i="1"/>
  <c r="E106" i="1"/>
  <c r="C106" i="1"/>
  <c r="B106" i="1"/>
  <c r="P105" i="1"/>
  <c r="O105" i="1"/>
  <c r="N105" i="1"/>
  <c r="M105" i="1"/>
  <c r="K105" i="1"/>
  <c r="J105" i="1"/>
  <c r="G105" i="1"/>
  <c r="F105" i="1"/>
  <c r="E105" i="1"/>
  <c r="C105" i="1"/>
  <c r="B105" i="1"/>
  <c r="P104" i="1"/>
  <c r="O104" i="1"/>
  <c r="N104" i="1"/>
  <c r="M104" i="1"/>
  <c r="K104" i="1"/>
  <c r="J104" i="1"/>
  <c r="G104" i="1"/>
  <c r="F104" i="1"/>
  <c r="E104" i="1"/>
  <c r="C104" i="1"/>
  <c r="B104" i="1"/>
  <c r="P103" i="1"/>
  <c r="O103" i="1"/>
  <c r="N103" i="1"/>
  <c r="M103" i="1"/>
  <c r="K103" i="1"/>
  <c r="J103" i="1"/>
  <c r="G103" i="1"/>
  <c r="F103" i="1"/>
  <c r="E103" i="1"/>
  <c r="C103" i="1"/>
  <c r="B103" i="1"/>
  <c r="P102" i="1"/>
  <c r="O102" i="1"/>
  <c r="N102" i="1"/>
  <c r="M102" i="1"/>
  <c r="K102" i="1"/>
  <c r="J102" i="1"/>
  <c r="G102" i="1"/>
  <c r="F102" i="1"/>
  <c r="E102" i="1"/>
  <c r="C102" i="1"/>
  <c r="B102" i="1"/>
  <c r="P101" i="1"/>
  <c r="O101" i="1"/>
  <c r="N101" i="1"/>
  <c r="M101" i="1"/>
  <c r="K101" i="1"/>
  <c r="J101" i="1"/>
  <c r="G101" i="1"/>
  <c r="F101" i="1"/>
  <c r="E101" i="1"/>
  <c r="C101" i="1"/>
  <c r="B101" i="1"/>
  <c r="P100" i="1"/>
  <c r="O100" i="1"/>
  <c r="N100" i="1"/>
  <c r="K100" i="1"/>
  <c r="J100" i="1"/>
  <c r="G100" i="1"/>
  <c r="F100" i="1"/>
  <c r="E100" i="1"/>
  <c r="C100" i="1"/>
  <c r="B100" i="1"/>
  <c r="P99" i="1"/>
  <c r="O99" i="1"/>
  <c r="N99" i="1"/>
  <c r="M99" i="1"/>
  <c r="K99" i="1"/>
  <c r="J99" i="1"/>
  <c r="G99" i="1"/>
  <c r="F99" i="1"/>
  <c r="E99" i="1"/>
  <c r="C99" i="1"/>
  <c r="B99" i="1"/>
  <c r="P98" i="1"/>
  <c r="O98" i="1"/>
  <c r="N98" i="1"/>
  <c r="M98" i="1"/>
  <c r="K98" i="1"/>
  <c r="J98" i="1"/>
  <c r="G98" i="1"/>
  <c r="F98" i="1"/>
  <c r="E98" i="1"/>
  <c r="C98" i="1"/>
  <c r="B98" i="1"/>
  <c r="P97" i="1"/>
  <c r="O97" i="1"/>
  <c r="N97" i="1"/>
  <c r="M97" i="1"/>
  <c r="K97" i="1"/>
  <c r="J97" i="1"/>
  <c r="G97" i="1"/>
  <c r="F97" i="1"/>
  <c r="E97" i="1"/>
  <c r="C97" i="1"/>
  <c r="B97" i="1"/>
  <c r="P96" i="1"/>
  <c r="O96" i="1"/>
  <c r="N96" i="1"/>
  <c r="M96" i="1"/>
  <c r="K96" i="1"/>
  <c r="J96" i="1"/>
  <c r="G96" i="1"/>
  <c r="F96" i="1"/>
  <c r="E96" i="1"/>
  <c r="C96" i="1"/>
  <c r="B96" i="1"/>
  <c r="P95" i="1"/>
  <c r="O95" i="1"/>
  <c r="N95" i="1"/>
  <c r="M95" i="1"/>
  <c r="K95" i="1"/>
  <c r="J95" i="1"/>
  <c r="G95" i="1"/>
  <c r="F95" i="1"/>
  <c r="E95" i="1"/>
  <c r="C95" i="1"/>
  <c r="B95" i="1"/>
  <c r="P94" i="1"/>
  <c r="O94" i="1"/>
  <c r="N94" i="1"/>
  <c r="M94" i="1"/>
  <c r="K94" i="1"/>
  <c r="J94" i="1"/>
  <c r="G94" i="1"/>
  <c r="F94" i="1"/>
  <c r="E94" i="1"/>
  <c r="C94" i="1"/>
  <c r="B94" i="1"/>
  <c r="P93" i="1"/>
  <c r="O93" i="1"/>
  <c r="N93" i="1"/>
  <c r="M93" i="1"/>
  <c r="K93" i="1"/>
  <c r="J93" i="1"/>
  <c r="G93" i="1"/>
  <c r="F93" i="1"/>
  <c r="E93" i="1"/>
  <c r="C93" i="1"/>
  <c r="B93" i="1"/>
  <c r="P92" i="1"/>
  <c r="O92" i="1"/>
  <c r="N92" i="1"/>
  <c r="M92" i="1"/>
  <c r="K92" i="1"/>
  <c r="J92" i="1"/>
  <c r="G92" i="1"/>
  <c r="F92" i="1"/>
  <c r="E92" i="1"/>
  <c r="C92" i="1"/>
  <c r="B92" i="1"/>
  <c r="P91" i="1"/>
  <c r="O91" i="1"/>
  <c r="N91" i="1"/>
  <c r="M91" i="1"/>
  <c r="K91" i="1"/>
  <c r="J91" i="1"/>
  <c r="G91" i="1"/>
  <c r="F91" i="1"/>
  <c r="E91" i="1"/>
  <c r="C91" i="1"/>
  <c r="B91" i="1"/>
  <c r="P90" i="1"/>
  <c r="O90" i="1"/>
  <c r="N90" i="1"/>
  <c r="M90" i="1"/>
  <c r="K90" i="1"/>
  <c r="J90" i="1"/>
  <c r="G90" i="1"/>
  <c r="F90" i="1"/>
  <c r="E90" i="1"/>
  <c r="C90" i="1"/>
  <c r="B90" i="1"/>
  <c r="P89" i="1"/>
  <c r="O89" i="1"/>
  <c r="N89" i="1"/>
  <c r="M89" i="1"/>
  <c r="K89" i="1"/>
  <c r="J89" i="1"/>
  <c r="G89" i="1"/>
  <c r="F89" i="1"/>
  <c r="E89" i="1"/>
  <c r="C89" i="1"/>
  <c r="B89" i="1"/>
  <c r="P88" i="1"/>
  <c r="O88" i="1"/>
  <c r="N88" i="1"/>
  <c r="M88" i="1"/>
  <c r="K88" i="1"/>
  <c r="J88" i="1"/>
  <c r="G88" i="1"/>
  <c r="F88" i="1"/>
  <c r="E88" i="1"/>
  <c r="C88" i="1"/>
  <c r="B88" i="1"/>
  <c r="P87" i="1"/>
  <c r="O87" i="1"/>
  <c r="N87" i="1"/>
  <c r="M87" i="1"/>
  <c r="K87" i="1"/>
  <c r="J87" i="1"/>
  <c r="G87" i="1"/>
  <c r="F87" i="1"/>
  <c r="E87" i="1"/>
  <c r="C87" i="1"/>
  <c r="B87" i="1"/>
  <c r="P86" i="1"/>
  <c r="O86" i="1"/>
  <c r="N86" i="1"/>
  <c r="M86" i="1"/>
  <c r="K86" i="1"/>
  <c r="J86" i="1"/>
  <c r="G86" i="1"/>
  <c r="F86" i="1"/>
  <c r="E86" i="1"/>
  <c r="C86" i="1"/>
  <c r="B86" i="1"/>
  <c r="P85" i="1"/>
  <c r="O85" i="1"/>
  <c r="N85" i="1"/>
  <c r="M85" i="1"/>
  <c r="K85" i="1"/>
  <c r="J85" i="1"/>
  <c r="G85" i="1"/>
  <c r="F85" i="1"/>
  <c r="E85" i="1"/>
  <c r="C85" i="1"/>
  <c r="B85" i="1"/>
  <c r="P84" i="1"/>
  <c r="O84" i="1"/>
  <c r="N84" i="1"/>
  <c r="M84" i="1"/>
  <c r="K84" i="1"/>
  <c r="J84" i="1"/>
  <c r="G84" i="1"/>
  <c r="F84" i="1"/>
  <c r="E84" i="1"/>
  <c r="C84" i="1"/>
  <c r="B84" i="1"/>
  <c r="P83" i="1"/>
  <c r="O83" i="1"/>
  <c r="N83" i="1"/>
  <c r="M83" i="1"/>
  <c r="K83" i="1"/>
  <c r="J83" i="1"/>
  <c r="G83" i="1"/>
  <c r="F83" i="1"/>
  <c r="E83" i="1"/>
  <c r="C83" i="1"/>
  <c r="B83" i="1"/>
  <c r="P82" i="1"/>
  <c r="O82" i="1"/>
  <c r="N82" i="1"/>
  <c r="M82" i="1"/>
  <c r="K82" i="1"/>
  <c r="J82" i="1"/>
  <c r="G82" i="1"/>
  <c r="F82" i="1"/>
  <c r="E82" i="1"/>
  <c r="C82" i="1"/>
  <c r="B82" i="1"/>
  <c r="P81" i="1"/>
  <c r="O81" i="1"/>
  <c r="N81" i="1"/>
  <c r="M81" i="1"/>
  <c r="K81" i="1"/>
  <c r="J81" i="1"/>
  <c r="G81" i="1"/>
  <c r="F81" i="1"/>
  <c r="E81" i="1"/>
  <c r="C81" i="1"/>
  <c r="B81" i="1"/>
  <c r="P80" i="1"/>
  <c r="O80" i="1"/>
  <c r="N80" i="1"/>
  <c r="M80" i="1"/>
  <c r="K80" i="1"/>
  <c r="J80" i="1"/>
  <c r="G80" i="1"/>
  <c r="F80" i="1"/>
  <c r="E80" i="1"/>
  <c r="C80" i="1"/>
  <c r="B80" i="1"/>
  <c r="P79" i="1"/>
  <c r="O79" i="1"/>
  <c r="N79" i="1"/>
  <c r="M79" i="1"/>
  <c r="K79" i="1"/>
  <c r="J79" i="1"/>
  <c r="G79" i="1"/>
  <c r="F79" i="1"/>
  <c r="E79" i="1"/>
  <c r="C79" i="1"/>
  <c r="B79" i="1"/>
  <c r="P78" i="1"/>
  <c r="O78" i="1"/>
  <c r="N78" i="1"/>
  <c r="M78" i="1"/>
  <c r="K78" i="1"/>
  <c r="J78" i="1"/>
  <c r="G78" i="1"/>
  <c r="F78" i="1"/>
  <c r="E78" i="1"/>
  <c r="C78" i="1"/>
  <c r="B78" i="1"/>
  <c r="P77" i="1"/>
  <c r="O77" i="1"/>
  <c r="N77" i="1"/>
  <c r="M77" i="1"/>
  <c r="K77" i="1"/>
  <c r="J77" i="1"/>
  <c r="G77" i="1"/>
  <c r="F77" i="1"/>
  <c r="E77" i="1"/>
  <c r="C77" i="1"/>
  <c r="B77" i="1"/>
  <c r="P76" i="1"/>
  <c r="O76" i="1"/>
  <c r="N76" i="1"/>
  <c r="M76" i="1"/>
  <c r="K76" i="1"/>
  <c r="J76" i="1"/>
  <c r="G76" i="1"/>
  <c r="F76" i="1"/>
  <c r="E76" i="1"/>
  <c r="C76" i="1"/>
  <c r="B76" i="1"/>
  <c r="P75" i="1"/>
  <c r="O75" i="1"/>
  <c r="N75" i="1"/>
  <c r="M75" i="1"/>
  <c r="K75" i="1"/>
  <c r="J75" i="1"/>
  <c r="G75" i="1"/>
  <c r="F75" i="1"/>
  <c r="E75" i="1"/>
  <c r="C75" i="1"/>
  <c r="B75" i="1"/>
  <c r="P74" i="1"/>
  <c r="O74" i="1"/>
  <c r="N74" i="1"/>
  <c r="M74" i="1"/>
  <c r="K74" i="1"/>
  <c r="J74" i="1"/>
  <c r="G74" i="1"/>
  <c r="F74" i="1"/>
  <c r="E74" i="1"/>
  <c r="C74" i="1"/>
  <c r="B74" i="1"/>
  <c r="P73" i="1"/>
  <c r="O73" i="1"/>
  <c r="N73" i="1"/>
  <c r="M73" i="1"/>
  <c r="K73" i="1"/>
  <c r="J73" i="1"/>
  <c r="G73" i="1"/>
  <c r="F73" i="1"/>
  <c r="E73" i="1"/>
  <c r="C73" i="1"/>
  <c r="B73" i="1"/>
  <c r="P72" i="1"/>
  <c r="O72" i="1"/>
  <c r="N72" i="1"/>
  <c r="M72" i="1"/>
  <c r="K72" i="1"/>
  <c r="J72" i="1"/>
  <c r="G72" i="1"/>
  <c r="F72" i="1"/>
  <c r="E72" i="1"/>
  <c r="C72" i="1"/>
  <c r="B72" i="1"/>
  <c r="P71" i="1"/>
  <c r="O71" i="1"/>
  <c r="N71" i="1"/>
  <c r="M71" i="1"/>
  <c r="K71" i="1"/>
  <c r="J71" i="1"/>
  <c r="G71" i="1"/>
  <c r="F71" i="1"/>
  <c r="E71" i="1"/>
  <c r="C71" i="1"/>
  <c r="B71" i="1"/>
  <c r="P70" i="1"/>
  <c r="O70" i="1"/>
  <c r="N70" i="1"/>
  <c r="M70" i="1"/>
  <c r="K70" i="1"/>
  <c r="J70" i="1"/>
  <c r="G70" i="1"/>
  <c r="F70" i="1"/>
  <c r="E70" i="1"/>
  <c r="C70" i="1"/>
  <c r="B70" i="1"/>
  <c r="P69" i="1"/>
  <c r="O69" i="1"/>
  <c r="N69" i="1"/>
  <c r="M69" i="1"/>
  <c r="K69" i="1"/>
  <c r="J69" i="1"/>
  <c r="G69" i="1"/>
  <c r="F69" i="1"/>
  <c r="E69" i="1"/>
  <c r="C69" i="1"/>
  <c r="B69" i="1"/>
  <c r="P68" i="1"/>
  <c r="O68" i="1"/>
  <c r="N68" i="1"/>
  <c r="K68" i="1"/>
  <c r="J68" i="1"/>
  <c r="G68" i="1"/>
  <c r="F68" i="1"/>
  <c r="E68" i="1"/>
  <c r="C68" i="1"/>
  <c r="B68" i="1"/>
  <c r="P67" i="1"/>
  <c r="O67" i="1"/>
  <c r="N67" i="1"/>
  <c r="M67" i="1"/>
  <c r="K67" i="1"/>
  <c r="J67" i="1"/>
  <c r="G67" i="1"/>
  <c r="F67" i="1"/>
  <c r="E67" i="1"/>
  <c r="C67" i="1"/>
  <c r="B67" i="1"/>
  <c r="P66" i="1"/>
  <c r="O66" i="1"/>
  <c r="N66" i="1"/>
  <c r="K66" i="1"/>
  <c r="J66" i="1"/>
  <c r="G66" i="1"/>
  <c r="F66" i="1"/>
  <c r="E66" i="1"/>
  <c r="C66" i="1"/>
  <c r="B66" i="1"/>
  <c r="P65" i="1"/>
  <c r="O65" i="1"/>
  <c r="N65" i="1"/>
  <c r="M65" i="1"/>
  <c r="K65" i="1"/>
  <c r="J65" i="1"/>
  <c r="G65" i="1"/>
  <c r="C65" i="1"/>
  <c r="B65" i="1"/>
  <c r="P64" i="1"/>
  <c r="O64" i="1"/>
  <c r="N64" i="1"/>
  <c r="M64" i="1"/>
  <c r="K64" i="1"/>
  <c r="J64" i="1"/>
  <c r="G64" i="1"/>
  <c r="C64" i="1"/>
  <c r="B64" i="1"/>
  <c r="P63" i="1"/>
  <c r="O63" i="1"/>
  <c r="N63" i="1"/>
  <c r="M63" i="1"/>
  <c r="K63" i="1"/>
  <c r="J63" i="1"/>
  <c r="G63" i="1"/>
  <c r="C63" i="1"/>
  <c r="B63" i="1"/>
  <c r="P62" i="1"/>
  <c r="O62" i="1"/>
  <c r="N62" i="1"/>
  <c r="M62" i="1"/>
  <c r="K62" i="1"/>
  <c r="J62" i="1"/>
  <c r="G62" i="1"/>
  <c r="C62" i="1"/>
  <c r="B62" i="1"/>
  <c r="P61" i="1"/>
  <c r="O61" i="1"/>
  <c r="N61" i="1"/>
  <c r="M61" i="1"/>
  <c r="K61" i="1"/>
  <c r="J61" i="1"/>
  <c r="G61" i="1"/>
  <c r="C61" i="1"/>
  <c r="B61" i="1"/>
  <c r="P60" i="1"/>
  <c r="O60" i="1"/>
  <c r="N60" i="1"/>
  <c r="M60" i="1"/>
  <c r="K60" i="1"/>
  <c r="J60" i="1"/>
  <c r="G60" i="1"/>
  <c r="C60" i="1"/>
  <c r="B60" i="1"/>
  <c r="P59" i="1"/>
  <c r="O59" i="1"/>
  <c r="N59" i="1"/>
  <c r="M59" i="1"/>
  <c r="K59" i="1"/>
  <c r="J59" i="1"/>
  <c r="G59" i="1"/>
  <c r="C59" i="1"/>
  <c r="B59" i="1"/>
  <c r="P58" i="1"/>
  <c r="O58" i="1"/>
  <c r="N58" i="1"/>
  <c r="M58" i="1"/>
  <c r="K58" i="1"/>
  <c r="J58" i="1"/>
  <c r="G58" i="1"/>
  <c r="C58" i="1"/>
  <c r="B58" i="1"/>
  <c r="P57" i="1"/>
  <c r="O57" i="1"/>
  <c r="N57" i="1"/>
  <c r="M57" i="1"/>
  <c r="K57" i="1"/>
  <c r="J57" i="1"/>
  <c r="G57" i="1"/>
  <c r="C57" i="1"/>
  <c r="B57" i="1"/>
  <c r="P56" i="1"/>
  <c r="O56" i="1"/>
  <c r="N56" i="1"/>
  <c r="M56" i="1"/>
  <c r="K56" i="1"/>
  <c r="J56" i="1"/>
  <c r="G56" i="1"/>
  <c r="C56" i="1"/>
  <c r="B56" i="1"/>
  <c r="P55" i="1"/>
  <c r="O55" i="1"/>
  <c r="N55" i="1"/>
  <c r="M55" i="1"/>
  <c r="K55" i="1"/>
  <c r="J55" i="1"/>
  <c r="G55" i="1"/>
  <c r="C55" i="1"/>
  <c r="B55" i="1"/>
  <c r="P54" i="1"/>
  <c r="O54" i="1"/>
  <c r="N54" i="1"/>
  <c r="M54" i="1"/>
  <c r="K54" i="1"/>
  <c r="J54" i="1"/>
  <c r="G54" i="1"/>
  <c r="C54" i="1"/>
  <c r="B54" i="1"/>
  <c r="P53" i="1"/>
  <c r="O53" i="1"/>
  <c r="N53" i="1"/>
  <c r="M53" i="1"/>
  <c r="K53" i="1"/>
  <c r="J53" i="1"/>
  <c r="G53" i="1"/>
  <c r="C53" i="1"/>
  <c r="B53" i="1"/>
  <c r="P52" i="1"/>
  <c r="O52" i="1"/>
  <c r="N52" i="1"/>
  <c r="M52" i="1"/>
  <c r="K52" i="1"/>
  <c r="J52" i="1"/>
  <c r="G52" i="1"/>
  <c r="C52" i="1"/>
  <c r="B52" i="1"/>
  <c r="P51" i="1"/>
  <c r="O51" i="1"/>
  <c r="N51" i="1"/>
  <c r="M51" i="1"/>
  <c r="K51" i="1"/>
  <c r="J51" i="1"/>
  <c r="G51" i="1"/>
  <c r="C51" i="1"/>
  <c r="B51" i="1"/>
  <c r="P50" i="1"/>
  <c r="O50" i="1"/>
  <c r="N50" i="1"/>
  <c r="M50" i="1"/>
  <c r="K50" i="1"/>
  <c r="J50" i="1"/>
  <c r="G50" i="1"/>
  <c r="C50" i="1"/>
  <c r="B50" i="1"/>
  <c r="P49" i="1"/>
  <c r="O49" i="1"/>
  <c r="N49" i="1"/>
  <c r="M49" i="1"/>
  <c r="K49" i="1"/>
  <c r="J49" i="1"/>
  <c r="G49" i="1"/>
  <c r="C49" i="1"/>
  <c r="B49" i="1"/>
  <c r="P48" i="1"/>
  <c r="O48" i="1"/>
  <c r="N48" i="1"/>
  <c r="M48" i="1"/>
  <c r="K48" i="1"/>
  <c r="J48" i="1"/>
  <c r="G48" i="1"/>
  <c r="C48" i="1"/>
  <c r="B48" i="1"/>
  <c r="P47" i="1"/>
  <c r="O47" i="1"/>
  <c r="N47" i="1"/>
  <c r="M47" i="1"/>
  <c r="K47" i="1"/>
  <c r="J47" i="1"/>
  <c r="G47" i="1"/>
  <c r="C47" i="1"/>
  <c r="B47" i="1"/>
  <c r="P46" i="1"/>
  <c r="O46" i="1"/>
  <c r="N46" i="1"/>
  <c r="M46" i="1"/>
  <c r="K46" i="1"/>
  <c r="J46" i="1"/>
  <c r="G46" i="1"/>
  <c r="C46" i="1"/>
  <c r="B46" i="1"/>
  <c r="P45" i="1"/>
  <c r="O45" i="1"/>
  <c r="N45" i="1"/>
  <c r="M45" i="1"/>
  <c r="K45" i="1"/>
  <c r="J45" i="1"/>
  <c r="G45" i="1"/>
  <c r="C45" i="1"/>
  <c r="B45" i="1"/>
  <c r="P44" i="1"/>
  <c r="O44" i="1"/>
  <c r="N44" i="1"/>
  <c r="M44" i="1"/>
  <c r="K44" i="1"/>
  <c r="J44" i="1"/>
  <c r="G44" i="1"/>
  <c r="C44" i="1"/>
  <c r="B44" i="1"/>
  <c r="P43" i="1"/>
  <c r="O43" i="1"/>
  <c r="N43" i="1"/>
  <c r="M43" i="1"/>
  <c r="K43" i="1"/>
  <c r="J43" i="1"/>
  <c r="G43" i="1"/>
  <c r="C43" i="1"/>
  <c r="B43" i="1"/>
  <c r="P42" i="1"/>
  <c r="O42" i="1"/>
  <c r="N42" i="1"/>
  <c r="M42" i="1"/>
  <c r="K42" i="1"/>
  <c r="J42" i="1"/>
  <c r="G42" i="1"/>
  <c r="C42" i="1"/>
  <c r="B42" i="1"/>
  <c r="P41" i="1"/>
  <c r="O41" i="1"/>
  <c r="N41" i="1"/>
  <c r="M41" i="1"/>
  <c r="K41" i="1"/>
  <c r="J41" i="1"/>
  <c r="G41" i="1"/>
  <c r="C41" i="1"/>
  <c r="B41" i="1"/>
  <c r="P40" i="1"/>
  <c r="O40" i="1"/>
  <c r="N40" i="1"/>
  <c r="M40" i="1"/>
  <c r="K40" i="1"/>
  <c r="J40" i="1"/>
  <c r="G40" i="1"/>
  <c r="C40" i="1"/>
  <c r="B40" i="1"/>
  <c r="P39" i="1"/>
  <c r="O39" i="1"/>
  <c r="N39" i="1"/>
  <c r="M39" i="1"/>
  <c r="K39" i="1"/>
  <c r="J39" i="1"/>
  <c r="G39" i="1"/>
  <c r="C39" i="1"/>
  <c r="B39" i="1"/>
  <c r="P38" i="1"/>
  <c r="O38" i="1"/>
  <c r="N38" i="1"/>
  <c r="M38" i="1"/>
  <c r="K38" i="1"/>
  <c r="J38" i="1"/>
  <c r="G38" i="1"/>
  <c r="C38" i="1"/>
  <c r="B38" i="1"/>
  <c r="P37" i="1"/>
  <c r="O37" i="1"/>
  <c r="N37" i="1"/>
  <c r="M37" i="1"/>
  <c r="K37" i="1"/>
  <c r="J37" i="1"/>
  <c r="G37" i="1"/>
  <c r="C37" i="1"/>
  <c r="B37" i="1"/>
  <c r="P36" i="1"/>
  <c r="O36" i="1"/>
  <c r="N36" i="1"/>
  <c r="M36" i="1"/>
  <c r="K36" i="1"/>
  <c r="J36" i="1"/>
  <c r="G36" i="1"/>
  <c r="C36" i="1"/>
  <c r="B36" i="1"/>
  <c r="P35" i="1"/>
  <c r="O35" i="1"/>
  <c r="N35" i="1"/>
  <c r="M35" i="1"/>
  <c r="K35" i="1"/>
  <c r="J35" i="1"/>
  <c r="G35" i="1"/>
  <c r="C35" i="1"/>
  <c r="B35" i="1"/>
  <c r="P34" i="1"/>
  <c r="O34" i="1"/>
  <c r="N34" i="1"/>
  <c r="M34" i="1"/>
  <c r="K34" i="1"/>
  <c r="J34" i="1"/>
  <c r="G34" i="1"/>
  <c r="C34" i="1"/>
  <c r="B34" i="1"/>
  <c r="P33" i="1"/>
  <c r="O33" i="1"/>
  <c r="N33" i="1"/>
  <c r="M33" i="1"/>
  <c r="K33" i="1"/>
  <c r="J33" i="1"/>
  <c r="G33" i="1"/>
  <c r="C33" i="1"/>
  <c r="B33" i="1"/>
  <c r="P32" i="1"/>
  <c r="O32" i="1"/>
  <c r="N32" i="1"/>
  <c r="M32" i="1"/>
  <c r="K32" i="1"/>
  <c r="J32" i="1"/>
  <c r="G32" i="1"/>
  <c r="C32" i="1"/>
  <c r="B32" i="1"/>
  <c r="P31" i="1"/>
  <c r="O31" i="1"/>
  <c r="N31" i="1"/>
  <c r="M31" i="1"/>
  <c r="K31" i="1"/>
  <c r="J31" i="1"/>
  <c r="G31" i="1"/>
  <c r="C31" i="1"/>
  <c r="B31" i="1"/>
  <c r="P30" i="1"/>
  <c r="O30" i="1"/>
  <c r="N30" i="1"/>
  <c r="M30" i="1"/>
  <c r="K30" i="1"/>
  <c r="J30" i="1"/>
  <c r="G30" i="1"/>
  <c r="C30" i="1"/>
  <c r="B30" i="1"/>
  <c r="P29" i="1"/>
  <c r="O29" i="1"/>
  <c r="N29" i="1"/>
  <c r="M29" i="1"/>
  <c r="K29" i="1"/>
  <c r="J29" i="1"/>
  <c r="G29" i="1"/>
  <c r="C29" i="1"/>
  <c r="B29" i="1"/>
  <c r="P28" i="1"/>
  <c r="O28" i="1"/>
  <c r="N28" i="1"/>
  <c r="M28" i="1"/>
  <c r="K28" i="1"/>
  <c r="J28" i="1"/>
  <c r="C28" i="1"/>
  <c r="B28" i="1"/>
  <c r="P27" i="1"/>
  <c r="O27" i="1"/>
  <c r="N27" i="1"/>
  <c r="M27" i="1"/>
  <c r="K27" i="1"/>
  <c r="J27" i="1"/>
  <c r="G27" i="1"/>
  <c r="C27" i="1"/>
  <c r="B27" i="1"/>
  <c r="P26" i="1"/>
  <c r="O26" i="1"/>
  <c r="N26" i="1"/>
  <c r="M26" i="1"/>
  <c r="K26" i="1"/>
  <c r="J26" i="1"/>
  <c r="G26" i="1"/>
  <c r="C26" i="1"/>
  <c r="B26" i="1"/>
  <c r="P25" i="1"/>
  <c r="O25" i="1"/>
  <c r="N25" i="1"/>
  <c r="M25" i="1"/>
  <c r="K25" i="1"/>
  <c r="J25" i="1"/>
  <c r="G25" i="1"/>
  <c r="C25" i="1"/>
  <c r="B25" i="1"/>
  <c r="P24" i="1"/>
  <c r="O24" i="1"/>
  <c r="N24" i="1"/>
  <c r="M24" i="1"/>
  <c r="K24" i="1"/>
  <c r="J24" i="1"/>
  <c r="G24" i="1"/>
  <c r="C24" i="1"/>
  <c r="B24" i="1"/>
  <c r="P23" i="1"/>
  <c r="O23" i="1"/>
  <c r="N23" i="1"/>
  <c r="M23" i="1"/>
  <c r="K23" i="1"/>
  <c r="J23" i="1"/>
  <c r="G23" i="1"/>
  <c r="C23" i="1"/>
  <c r="B23" i="1"/>
  <c r="P22" i="1"/>
  <c r="O22" i="1"/>
  <c r="N22" i="1"/>
  <c r="M22" i="1"/>
  <c r="K22" i="1"/>
  <c r="J22" i="1"/>
  <c r="G22" i="1"/>
  <c r="C22" i="1"/>
  <c r="B22" i="1"/>
  <c r="P21" i="1"/>
  <c r="O21" i="1"/>
  <c r="N21" i="1"/>
  <c r="M21" i="1"/>
  <c r="K21" i="1"/>
  <c r="J21" i="1"/>
  <c r="G21" i="1"/>
  <c r="C21" i="1"/>
  <c r="B21" i="1"/>
  <c r="P20" i="1"/>
  <c r="O20" i="1"/>
  <c r="N20" i="1"/>
  <c r="M20" i="1"/>
  <c r="K20" i="1"/>
  <c r="J20" i="1"/>
  <c r="G20" i="1"/>
  <c r="C20" i="1"/>
  <c r="B20" i="1"/>
  <c r="P19" i="1"/>
  <c r="O19" i="1"/>
  <c r="N19" i="1"/>
  <c r="M19" i="1"/>
  <c r="K19" i="1"/>
  <c r="J19" i="1"/>
  <c r="G19" i="1"/>
  <c r="C19" i="1"/>
  <c r="B19" i="1"/>
  <c r="P18" i="1"/>
  <c r="O18" i="1"/>
  <c r="N18" i="1"/>
  <c r="M18" i="1"/>
  <c r="K18" i="1"/>
  <c r="J18" i="1"/>
  <c r="G18" i="1"/>
  <c r="C18" i="1"/>
  <c r="B18" i="1"/>
  <c r="P17" i="1"/>
  <c r="O17" i="1"/>
  <c r="N17" i="1"/>
  <c r="M17" i="1"/>
  <c r="K17" i="1"/>
  <c r="J17" i="1"/>
  <c r="G17" i="1"/>
  <c r="C17" i="1"/>
  <c r="B17" i="1"/>
  <c r="P16" i="1"/>
  <c r="O16" i="1"/>
  <c r="N16" i="1"/>
  <c r="K16" i="1"/>
  <c r="J16" i="1"/>
  <c r="G16" i="1"/>
  <c r="C16" i="1"/>
  <c r="B16" i="1"/>
  <c r="P15" i="1"/>
  <c r="O15" i="1"/>
  <c r="N15" i="1"/>
  <c r="M15" i="1"/>
  <c r="K15" i="1"/>
  <c r="J15" i="1"/>
  <c r="G15" i="1"/>
  <c r="C15" i="1"/>
  <c r="B15" i="1"/>
  <c r="P14" i="1"/>
  <c r="O14" i="1"/>
  <c r="N14" i="1"/>
  <c r="M14" i="1"/>
  <c r="K14" i="1"/>
  <c r="J14" i="1"/>
  <c r="G14" i="1"/>
  <c r="C14" i="1"/>
  <c r="B14" i="1"/>
  <c r="P13" i="1"/>
  <c r="O13" i="1"/>
  <c r="N13" i="1"/>
  <c r="M13" i="1"/>
  <c r="K13" i="1"/>
  <c r="J13" i="1"/>
  <c r="G13" i="1"/>
  <c r="C13" i="1"/>
  <c r="B13" i="1"/>
  <c r="P12" i="1"/>
  <c r="O12" i="1"/>
  <c r="N12" i="1"/>
  <c r="M12" i="1"/>
  <c r="K12" i="1"/>
  <c r="J12" i="1"/>
  <c r="G12" i="1"/>
  <c r="C12" i="1"/>
  <c r="B12" i="1"/>
  <c r="P11" i="1"/>
  <c r="O11" i="1"/>
  <c r="N11" i="1"/>
  <c r="M11" i="1"/>
  <c r="K11" i="1"/>
  <c r="J11" i="1"/>
  <c r="G11" i="1"/>
  <c r="C11" i="1"/>
  <c r="B11" i="1"/>
  <c r="P10" i="1"/>
  <c r="O10" i="1"/>
  <c r="N10" i="1"/>
  <c r="M10" i="1"/>
  <c r="K10" i="1"/>
  <c r="J10" i="1"/>
  <c r="G10" i="1"/>
  <c r="C10" i="1"/>
  <c r="B10" i="1"/>
  <c r="P9" i="1"/>
  <c r="O9" i="1"/>
  <c r="N9" i="1"/>
  <c r="M9" i="1"/>
  <c r="K9" i="1"/>
  <c r="J9" i="1"/>
  <c r="G9" i="1"/>
  <c r="C9" i="1"/>
  <c r="B9" i="1"/>
  <c r="P8" i="1"/>
  <c r="O8" i="1"/>
  <c r="N8" i="1"/>
  <c r="M8" i="1"/>
  <c r="K8" i="1"/>
  <c r="J8" i="1"/>
  <c r="G8" i="1"/>
  <c r="C8" i="1"/>
  <c r="B8" i="1"/>
  <c r="P7" i="1"/>
  <c r="O7" i="1"/>
  <c r="N7" i="1"/>
  <c r="M7" i="1"/>
  <c r="K7" i="1"/>
  <c r="J7" i="1"/>
  <c r="G7" i="1"/>
  <c r="C7" i="1"/>
  <c r="B7" i="1"/>
  <c r="P6" i="1"/>
  <c r="O6" i="1"/>
  <c r="N6" i="1"/>
  <c r="M6" i="1"/>
  <c r="K6" i="1"/>
  <c r="J6" i="1"/>
  <c r="G6" i="1"/>
  <c r="C6" i="1"/>
  <c r="B6" i="1"/>
  <c r="P5" i="1"/>
  <c r="O5" i="1"/>
  <c r="N5" i="1"/>
  <c r="M5" i="1"/>
  <c r="K5" i="1"/>
  <c r="J5" i="1"/>
  <c r="G5" i="1"/>
  <c r="C5" i="1"/>
  <c r="B5" i="1"/>
  <c r="P4" i="1"/>
  <c r="O4" i="1"/>
  <c r="N4" i="1"/>
  <c r="M4" i="1"/>
  <c r="K4" i="1"/>
  <c r="J4" i="1"/>
  <c r="G4" i="1"/>
  <c r="C4" i="1"/>
  <c r="B4" i="1"/>
  <c r="P3" i="1"/>
  <c r="O3" i="1"/>
  <c r="N3" i="1"/>
  <c r="M3" i="1"/>
  <c r="K3" i="1"/>
  <c r="J3" i="1"/>
  <c r="G3" i="1"/>
  <c r="C3" i="1"/>
  <c r="B3" i="1"/>
  <c r="P2" i="1"/>
  <c r="O2" i="1"/>
  <c r="N2" i="1"/>
  <c r="M2" i="1"/>
  <c r="K2" i="1"/>
  <c r="J2" i="1"/>
  <c r="G2" i="1"/>
  <c r="C2" i="1"/>
  <c r="B2" i="1"/>
</calcChain>
</file>

<file path=xl/sharedStrings.xml><?xml version="1.0" encoding="utf-8"?>
<sst xmlns="http://schemas.openxmlformats.org/spreadsheetml/2006/main" count="1097" uniqueCount="522">
  <si>
    <t>No. de Proceso</t>
  </si>
  <si>
    <t>No CONTRATO</t>
  </si>
  <si>
    <t>(1) Nombres y apellidos completos.</t>
  </si>
  <si>
    <t>PAIS</t>
  </si>
  <si>
    <t>DEPARTAMENTO</t>
  </si>
  <si>
    <t>CIUDAD</t>
  </si>
  <si>
    <t>(3) Formación académica.</t>
  </si>
  <si>
    <t>(4) Experiencia laboral y profesional.</t>
  </si>
  <si>
    <t>(5) Empleo, cargo o actividad que desempeña.</t>
  </si>
  <si>
    <t>(6) Dependencia en la que presta sus servicios en la entidad o institución.</t>
  </si>
  <si>
    <t>(7) Dirección de correo electrónico institucional.</t>
  </si>
  <si>
    <t>(8) Teléfono Institucional.</t>
  </si>
  <si>
    <t>(10) Objeto.</t>
  </si>
  <si>
    <t>(10) Valor total de los honorarios.</t>
  </si>
  <si>
    <t>(10) Fecha de inicio.</t>
  </si>
  <si>
    <t>(10) Fecha de terminación.</t>
  </si>
  <si>
    <t>CD-DTPA-001-2025</t>
  </si>
  <si>
    <t>COLOMBIA</t>
  </si>
  <si>
    <t>CONTRATISTA</t>
  </si>
  <si>
    <t>CD-DTPA-002-2025</t>
  </si>
  <si>
    <t>Título profesional en Ingeniería ambiental con tarjeta profesional, con título de posgrado en modalidad de especialista en Gerencia del ambiente, con experiencia profesional de 60 a 71 meses de los cuales 30 meses deben corresponder a experiencia relacionada con el desarrollo de actividades de planeación estratégica, seguimiento de planes, programas, proyectos e indicadores y gestión presupuestal</t>
  </si>
  <si>
    <t>CD-DTPA-003-2025</t>
  </si>
  <si>
    <t>es Tecnóloga en Gestión de la Producción Industrial, cuenta con más 30 meses  de experien-cia relacionada en actividades administrativas, y manejo recursos</t>
  </si>
  <si>
    <t>CD-DTPA-004-2025</t>
  </si>
  <si>
    <t>Es profesional en Administración de Empresas, con 
tarjeta profesional, cuenta con más 40 meses de experiencia profesional y 24 meses 
de experiencia relacionada con el desarrollo y seguimiento a las actividades 
enmarcadas en el proceso de gestión del talento humano:</t>
  </si>
  <si>
    <t>CD-DTPA-005-2025</t>
  </si>
  <si>
    <t xml:space="preserve">Es ABOGADA con 48  meses de experiencia profesional  y cuenta con la misma experiencia en contratación estatal </t>
  </si>
  <si>
    <t>CD-DTPA-006-2025</t>
  </si>
  <si>
    <t xml:space="preserve">es tecnólogo en Contabilidad y Finanzas, con mas 24 
meses de experiencia relacionada en procesos administrativos y contractuales </t>
  </si>
  <si>
    <t>CD-DTPA-007-2025</t>
  </si>
  <si>
    <t>Título de Bachiller con licencia de conducción y certificado SIMIT de no comparendos,vigentes. Con experiencia 
relacionada de 36 a 48 meses en actividades de conducción y mensajería</t>
  </si>
  <si>
    <t>CD-DTPA-008-2025</t>
  </si>
  <si>
    <t>Título de formación tecnológica en Informática, sistemas, tecnologías tic o aprobación mínimo 3 años de educación superior en carreras afines al objeto del contrato, con 12 a 23 meses de experiencia relacionada con actividades de gestón tecnológica e informática.</t>
  </si>
  <si>
    <t>CD-DTPA-009-2025</t>
  </si>
  <si>
    <t>Titulo profesional en derecho con tarjeta profesional y Titulo posgrado en la modalidad de especialización o
maestría en contratación estatal, derecho administrativo o gestión pública con mas de 48 meses de experiencia
profesional , de los cuales 24 meses correspondan a experiencia en contratación con entidades del Estado</t>
  </si>
  <si>
    <t>CD-DTPA-010-2025</t>
  </si>
  <si>
    <t>Título profesional en Derecho, administración, contaduría, administración Pública y afines y tarjeta o matrícula
profesional en los casos de Ley, de 36 a 47 meses de experiencia profesional de los cuales 24 meses deben corresponder
a experiencia relacionadaen gestion contractual, administrativa, financiera y/o ducumental.</t>
  </si>
  <si>
    <t>CD-DTPA-011-2025</t>
  </si>
  <si>
    <t>Titulo de formación Tecnologica En Gestión Documental con experiencia relacionada de 12 a 23 meses en
actividades de documentación y la organización física de archivo.</t>
  </si>
  <si>
    <t>CD-DTPA-012-2025</t>
  </si>
  <si>
    <t>Profesional en Ingeniería Industrial con tarjeta profesional en los casos de Ley y certificado de Auditoria Interna
NTC ISO 9001, con experiencia profesional de 36 a 47 meses de experiencia profesional de los cuales 24 meses deben
corresponder a experiencia relacionada al seguimiento del sistema integrado de gestión calidad.</t>
  </si>
  <si>
    <t>CD-DTPA-013-2025</t>
  </si>
  <si>
    <t xml:space="preserve">Es ABOGADA con tarjeta profesional, especialista en contratación estatal con más de 67 meses de experiencia profesional general y más de e 48 meses de experiencia relacionada en contratación Estatal. </t>
  </si>
  <si>
    <t>CD-DTPA-014-2025</t>
  </si>
  <si>
    <t>CD-DTPA-015-2025</t>
  </si>
  <si>
    <t>Profesional en Biología, Ecología o Carreras afines con tarjeta profesional, con 36 a 47 meses de experiencia
profesional de los cuales 24 meses deben corresponder a experiencia relacionada en Investigación y Monitoreo de la
biodiversidad en áreas protegidas en la conservación de la diversidad biológica.</t>
  </si>
  <si>
    <t>PA04-3202008-9-041 Prestar servicios profesionales con plena autonomía técnica y administrativa en el PNN Farallones de Cali para la realización de las actividades necesarias para la implementación de los instrumentos de planeación (Programa de Monitoreo y Portafolio de Investigaciones) de la entidad, asociados a la estrategia de investigación y monitoreo en el área protegida, especialmente en los ecosistemas andinos y de páramo, en el marco de la conservación de la diversidad biológica de las Áreas Protegidas del SINAP Nacional.</t>
  </si>
  <si>
    <t>CD-DTPA-017-2025</t>
  </si>
  <si>
    <t>Es abogada portadora de la tarjeta profesional Ncon Título de posgrado en la modalidad de especialización en Derecho Administrativo, Derecho Procesal y en Gestión del Riesgo de Desastres Integrada a la Planificación Territorial con 48 a 59 meses de experiencia profesional de los cuales 24 meses corresponden a experiencia relacionada en contratación con entidades del Estado.</t>
  </si>
  <si>
    <t>CD-DTPA-018-2025</t>
  </si>
  <si>
    <t>Título profesional en Biología o afines con tarjeta o matrícula profesional, Título posgrado en la modalidad de
especialización o maestría en Ciencias Biológicas o afines, de 36 a 47 meses de experiencia profesional de los cuales 24
meses deben corresponder a experiencia relacionada monitoreo e investigación, áreas marinas protegidas.</t>
  </si>
  <si>
    <t>CD-DTPA-019-2025</t>
  </si>
  <si>
    <t>Es contadora pública con tarjeta profesional, con más de 
24 meses de experiencia profesional, de los cuales 12 corresponden a experiencia 
relacionada con el control de la gestión integral de los recursos físicos e inventarios. L</t>
  </si>
  <si>
    <t>CD-DTPA-020-2025</t>
  </si>
  <si>
    <t>Titulo Profesional en antropologia, trabajo social o afines con tarjeta o matrícula profesional en los casos de Ley,
y maestria en estudios politicos con más de (48) meses de experiencia profesional y relacionada en trabajo con
comunidades étnicas.</t>
  </si>
  <si>
    <t>CD-DTPA-021-2025</t>
  </si>
  <si>
    <t>Titulo profesional en derecho con tarjeta profesional con 13 a 18 meses de experiencia profesional de los cuales
9 meses deben corresponder a experiencia relacionada en contratación del sector público.</t>
  </si>
  <si>
    <t>CD-DTPA-022-2025</t>
  </si>
  <si>
    <t>Titulo profesional en derecho con tarjeta profesional. Con mas de 40 meses de experiencia profesional , de los
cuales 24 meses corresponda a experiencia en contratación con entidades del Estado</t>
  </si>
  <si>
    <t>CD-DTPA-023-2025</t>
  </si>
  <si>
    <t>Profesional en Biología, Ecología o Carreras afines con tarjeta profesional, con 13 a 18 meses de experiencia
profesional de los cuales 9 meses deben corresponder a experiencia relacionada en Monitoreo e Investigación de la
biodiversidad en áreas protegidas.</t>
  </si>
  <si>
    <t>CD-DTPA-024-2025</t>
  </si>
  <si>
    <t>Título profesional en Geografia o afines con matricula profesional, mas de 48 meses de experiencia profesional
de los cuales 24 meses deben corresponder con experiencia relacionada en generación de Cartografía y análisis espaciales
y/o actividades relacionadas con el objeto del contrato.</t>
  </si>
  <si>
    <t>CD-DTPA-025-2025</t>
  </si>
  <si>
    <t>Titulo profesional en derecho con tarjeta profesional y Titulo posgrado en la modalidad de especialización o maestría en contratación estatal, derecho administrativo o gestión pública
con mas de 36 a 47 meses de experiencia profesional , de los cuales 18 meses correspondan a experiencia relacionado en contratación con entidades del Estado</t>
  </si>
  <si>
    <t>CD-DTPA-026-2025</t>
  </si>
  <si>
    <t>Título profesional en Médicina Veterinaria, Zootecnia, Ingenieria ambiental, Administración de Empesas o carreras
afines, tarjeta o matrícula profesional en los casos de Ley, y Título posgrado en la modalidad de especialización o
maestría con 72 a 83 meses de experiencia profesional de los cuales 36 meses deben corresponder a experiencia
relacionada con la formulación, seguimiento e implementación de proyectos.</t>
  </si>
  <si>
    <t>CD-DTPA-027-2025</t>
  </si>
  <si>
    <t>Titulo Profesional en Biologia, Ingenieria ambiental o afines con tarjeta o matrícula profesional , maestria en ciencias biologicas o afines, con más de 36 meses de experiencia profesional de los cuales 18 meses deben corresponder a experiencia relacionada con procesos de restauración.</t>
  </si>
  <si>
    <t>CD-DTPA-028-2025</t>
  </si>
  <si>
    <t>ADMINISTRADOR DE NEGOCIOS</t>
  </si>
  <si>
    <t>Título de formación profesional en administración de empresas, con experiencia profesional de 13 a 18 meses de los cuales 9 corresponden a experiencia relacionada.</t>
  </si>
  <si>
    <t>CD-DTPA-029-2025</t>
  </si>
  <si>
    <t>Título profesional en biología y/o ciencias ambientales con experiencia profesional de 36 a 47 meses, de los
cuales 24 meses deben corresponder a experiencia relacionada en temas de manejo ambiental y/o ecoturismo; contar
con certificación y experiencia como buzo Divemaster y/o un nivel superior de buceo.</t>
  </si>
  <si>
    <t>CD-DTPA-030-2025</t>
  </si>
  <si>
    <t xml:space="preserve">Título profesional en Finanzas y Negocios Internacionales. De 7 a 12 meses de experiencia profesional de los cuales 6 meses deben corresponder a experiencia relacionada en actividades administrativas, financieras y de servicio al ciudadano. </t>
  </si>
  <si>
    <t>CD-DTPA-031-2025</t>
  </si>
  <si>
    <t>Título profesional en Biología o afines con tarjeta o matrícula profesional, Título posgrado en la modalidad de especialización o maestría en Ciencias Biológicas o afines, con 36 a 47 meses de experiencia profesional de los cuales
18 meses deben corresponder a experiencia relacionada en investigación y monitoreo, recursos hidrobiólogicos y áreas protegidas marinas.</t>
  </si>
  <si>
    <t>CD-DTPA-032-2025</t>
  </si>
  <si>
    <t>Título profesional en Derecho, administración, contaduría, administración Pública y afines, tarjeta o matrícula profesional en los casos de Ley, De 13 a 18 meses de experiencia profesional, de los cuales 9 meses deben corresponder a experiencia relacionada en gestion contractual, administrativa, financiera y/o ducumental..</t>
  </si>
  <si>
    <t>CD-DTPA-033-2025</t>
  </si>
  <si>
    <t>Título profesional en Derecho, 7 meses de experiencia laboral relacionada.</t>
  </si>
  <si>
    <t>CD-DTPA-034-2025</t>
  </si>
  <si>
    <t>Título profesional en Derecho y tarjeta o matrícula profesional en los casos de Ley y Título posgrado en la
modalidad de especialización o maestría en Derecho del Medio Ambiente, 36 a 47 meses de experiencia profesional de
los cuales 18 meses deben corresponder a experiencia relacionada en procesos sancionatorios.</t>
  </si>
  <si>
    <t>CD-DTPA-035-2025</t>
  </si>
  <si>
    <t>Título profesional en Administración Turística y Hotelera, Administración ambiental o afines, y tarjeta o matrícula
profesiona, De más de 48 meses de experiencia profesional de los cuales 24 meses deben corresponder a experiencia
relacionadarelacionada en actividades de ecoturísmo.</t>
  </si>
  <si>
    <t>CD-DTPA-036-2025</t>
  </si>
  <si>
    <t>Titulo de formación Técnica en entrenamiento deportivo, con Licencia de Conducción (carro y moto) y certificado de no contar con comparendos, vigentes. De 48 meses de experiencia relacionada en trabajo de campo en zonas ambientales y en el manejo de la plataforma SICO SMART.</t>
  </si>
  <si>
    <t>CD-DTPA-037-2025</t>
  </si>
  <si>
    <t>Título de Básica Primaria. De 0 a 11 meses de experiencia relacionada en trabajo operativo en zonas ambientales y/o trabajo de campo.</t>
  </si>
  <si>
    <t>CD-DTPA-038-2025</t>
  </si>
  <si>
    <t>Título profesional en Derecho, administración, contaduría, administración Pública y afines, tarjeta o matrícula profesional en los casos de Ley, De 13 a 18 meses de experiencia profesional, de los cuales 9 meses deben corresponder a experiencia relacionada en gestion contractual, administrativa, financiera y/o ducumental</t>
  </si>
  <si>
    <t>CD-DTPA-039-2025</t>
  </si>
  <si>
    <t>Título profesional en áreas afines al trabajo social, psicopedagogía, ingeniería ambiental, biología o administración ambiental, con tarjeta profesional y 19 a 24 meses de experiencia profesional de los cuales 12 meses deben corresponder a experiencia relacionada en procesos de comunicación, educación ambiental para la conservación de la diversidad biológica.</t>
  </si>
  <si>
    <t>CD-DTPA-041-2025</t>
  </si>
  <si>
    <t>Título profesional de Geógrafo, con tarjeta profesional, con experiencia profesional de 48 meses en adelante de
los cuales 24 meses deben corresponder a experiencia relacionada con procesos de restauración ecológica,
implementación y seguimiento de acuerdos con familias campesinas, manejo de UAS (drones) clase B, sistemas de
información geográfica, relacionamiento con las comunidades, generación y análisis de información técnica y
cartográfica.</t>
  </si>
  <si>
    <t>CD-DTPA-042-2025</t>
  </si>
  <si>
    <t>Titulo profesional de administración de empresas con tarjeta o matrícula profesional en los casos de Ley. Con mínimo de 7 a 12 meses de experiencia
profesional, de los cuales 6 meses deben corresponder a experiencia relacionada en gestión contractual, administrativa, financiera y/o documental.</t>
  </si>
  <si>
    <t>CD-DTPA-043-2025</t>
  </si>
  <si>
    <t>Título de Básica Primaria. De 0 a 11 meses de experiencia relacionada en trabajo operativo en zonas ambientales
y/o trabajo de campo.</t>
  </si>
  <si>
    <t>CD-DTPA-044-2025</t>
  </si>
  <si>
    <t>Título de Basica primaria. De 0 a 11 meses de experiencia relacionada trabajo operativo en zonas ambientales y/o trabajo de campo</t>
  </si>
  <si>
    <t>CD-DTPA-045-2025</t>
  </si>
  <si>
    <t>Título profesional y tarjeta o matrícula profesional en Biología, Biología Marina, Ingeniería agroforestal, Ingeniería
agronómica, Ingeniería Forestal y/o afines, con 13 a 18 meses de experiencia profesional de los cuales 9 meses deben
corresponder a experiencia relacionada en diseño e implementación de monitoreo y programas de investigación biológica.</t>
  </si>
  <si>
    <t>CD-DTPA-046-2025</t>
  </si>
  <si>
    <t>CD-DTPA-047-2025</t>
  </si>
  <si>
    <t>Titulo profesional de Geógrafo, Ingenieria Ambiental, Aministrador Ambiental o afines, con tarjeta profesional,
Título posgrado en la modalidad de especialización o maestría relacionadas con el ordenamiento ambiental del territorio,
con 36 a 47 meses de experiencia profesional de los cuales 18 meses deben corresponder a experiencia relacionada en
Gestón del riesgo y ordenamiento ambiental del territorio.</t>
  </si>
  <si>
    <t>CD-DTPA-048-2025</t>
  </si>
  <si>
    <t>Título profesional y tarjeta o matrícula profesional en los casos de Ley0 a 6 meses de experiencia relacionada</t>
  </si>
  <si>
    <t>CD-DTPA-049-2025</t>
  </si>
  <si>
    <t>Título de bachiller, con licencia de navegación con 24 a 35 meses de experiencia relacionada en actividades de navegación, trabajo operativo de campo</t>
  </si>
  <si>
    <t>CD-DTPA-050-2025</t>
  </si>
  <si>
    <t>Título profesional en ingeniera ambiental o afines, con tarjeta profesional, con 19 a 24 meses de experiencia
profesional de los cuales 12 meses deben corresponder a experiencia relacionada en generación de conceptos técnicos
ambientales.</t>
  </si>
  <si>
    <t>CD-DTPA-051-2025</t>
  </si>
  <si>
    <t>CD-DTPA-052-2025</t>
  </si>
  <si>
    <t>Título profesional en Ingenieria forestal con tarjeta profesional y titulo de posgrado en la modalidad de Especializacion
en gerencia de proyectos con mas de 35 meses de experiencia profesional de los cuales 18 meses corresponden a
experiencia relacionada</t>
  </si>
  <si>
    <t>CD-DTPA-053-2025</t>
  </si>
  <si>
    <t>CD-DTPA-054-2025</t>
  </si>
  <si>
    <t>Título de formación tecnológica agroforestal o aprobación de 4 años de educación superior en Agroforestal. Con
licencia de conducción y navegación vigentes, con certificado de no contar con comparendos, vigentes. De 24 meses en adelante de experiencia relacionada en actividades de restauración ecológica participativa trabajo con grupos étnicos.</t>
  </si>
  <si>
    <t>CD-DTPA-055-2025</t>
  </si>
  <si>
    <t>Titulo profesional Ingeniero Agroforestal, ciencias ambientales y/o ciencias agropecuarias o afines con tarjeta o
matrícula profesional en los casos de ley. Con 19 a 24 meses de experiencia profesional de los cuales 12 meses
corresponden a experiencia relacionada en manejo de los sistemas de información geográfica, georreferenciación con
GNNS de alta precisión, levantamiento de información en terreno, recorridos de Prevención y/o Vigilancia y/o Control,
análisis e interpretación de imágenes de satélite</t>
  </si>
  <si>
    <t>CD-DTPA-056-2025</t>
  </si>
  <si>
    <t>Titulo profesional en ciencias ambientales y/o ciencias agropecuarias o afines con mas 12 meses de de experienza
en relacionamiento con Comunidades Campesinas, procesos de restauración ecológica, Rehabilitación y Recuperación,
elaboración de conceptos técnicos, desarrollo de acuerdos de restauración y en manejo de UAS (drones) clase B, sistemas
de información geográfica, caracterización social, y/o levantamiento de información en terreno, y/o seguimiento de
acuerdos con comunidades campesinas, y/o recorridos de Prevención y/o Vigilancia y/o Control,</t>
  </si>
  <si>
    <t>CD-DTPA-057-2025</t>
  </si>
  <si>
    <t>Título profesional y tarjeta o matrícula profesional en Ingeniería ambiental, administración ambiental y afines en
los casos de Ley de 19 a 24 meses de experiencia profesional de los cuales 12 meses corresponden a experiencia
relacionada en suscripción de acuerdos con comunidades campesinas, levantamiento de información social y predial en
terreno para el diagnóstico socioambiental.</t>
  </si>
  <si>
    <t>CD-DTPA-058-2025</t>
  </si>
  <si>
    <t>Título de Basica primaria. De 0 a 11 meses de experiencia relacionada trabajo operativo en zonas ambientales y/o trabajo de campo.</t>
  </si>
  <si>
    <t>CD-DTPA-059-2025</t>
  </si>
  <si>
    <t>Título profesional en Administración amibental y recursos naturales, Ingeniería ambiental o afines con tarjeta profesional,
con título de posgrado en modalidad de especialista en Gestión ambiental urbana, en ciencias del territorio, con
experiencia profesional de 48 a 59 meses de los cuales 24 meses deben
corresponder a experiencia relacionadacon el desarrollo de actividades de, seguimiento de planes, programas, proyectos
e indicadores y gestión presupuestal.</t>
  </si>
  <si>
    <t>CD-DTPA-060-2025</t>
  </si>
  <si>
    <t>Título profesional en derecho con tarjeta o matrícula profesional en los casos de Ley. De 13 a 18 meses de
experiencia profesional de los cuales 9 meses corresponde a experiencia relacionada en asuntos jurídicos sancionatorios
ambiental.</t>
  </si>
  <si>
    <t>CD-DTPA-061-2025</t>
  </si>
  <si>
    <t>Título de bachiller De más de 49 meses de experiencia relacionada en restauración ecológica, y/o recorridos de
prevención, vigilancia y control, manejo de viveros, trabajo en áreas protegidas, caracterizaciones biológicas.</t>
  </si>
  <si>
    <t>CD-DTPA-063-2025</t>
  </si>
  <si>
    <t>Título de bachiller24 a 35 meses de experiencia relacionada en actividades de restauración.</t>
  </si>
  <si>
    <t>CD-DTPA-064-2025</t>
  </si>
  <si>
    <t>CD-DTPA-065-2025</t>
  </si>
  <si>
    <t>Titulo profesional en antropologa, sociologia, ingenieria y carerras afinesen los casos de Ley y Titulo posgrado
en la modalidad de especializacibn o maestria en Investigación de Políticas Públicas o afines al objeto contractual. De
36 a 47 meses de experiencia profesional de los cuales 18 meses de experiencia relacionada con procesos de educación
ambiental y comunicaciones.</t>
  </si>
  <si>
    <t>CD-DTPA-066-2025</t>
  </si>
  <si>
    <t>Título de bachiller académico. Con licencia de conducción / navegación, y certificado de no contar con comparendos, vigentes. De 0 a 11 meses de experiencia relacionada en trabajo operativo en zonas ambientales y/o trabajo de campo.</t>
  </si>
  <si>
    <t>CD-DTPA-067-2025</t>
  </si>
  <si>
    <t>Título profesional en Derecho, ingenieria catastral, ingeniero civil, geografo y tarjeta o matrícula profesional en
los casos de LeyTítulo posgrado en la modalidad de especialización en Catastro, reconocimiento pedial y sistemas
geograficas o maestría 48 a 59 meses de experiencia profesional de los cuales 24 meses deben corresponder a
experiencia relacionada en saneamiento predial.</t>
  </si>
  <si>
    <t>CD-DTPA-068-2025</t>
  </si>
  <si>
    <t>Titulo profesional en biologia, administració ambiental, ingenieria ambiental y carreras afines y tarjeta o matricula
profesional en los casos de Ley. Con más de 48 meses de experiencia profesional de los cuales 24 meses deben
corresponder a la experiencia relacionada con proyectos, programas, estrategias, cooperación y alianzas para la gestión
de recursos.</t>
  </si>
  <si>
    <t>PA00-3202008-15-018 Prestar servicios profesionales con plena autonomía técnica y administrativa para apoyar a la Dirección Territorial Pacifico, en la formulación, implementación y seguimiento a planes, programas, proyectos, estrategias, acuerdos y alianzas en lo referente a los asuntos internacionales y la cooperación establecidos por la entidad en el marco de la conservación de la diversidad biológica de las áreas protegidas del SINAP nacional.</t>
  </si>
  <si>
    <t>CD-DTPA-069-2025</t>
  </si>
  <si>
    <t>Título profesional en derecho , con tarjeta profesional , con 25 a 35 meses de experiencia profesional de los
cuales 18 meses deben corresponder a experiencia relacionada en procesos sancionatorios.</t>
  </si>
  <si>
    <t>CD-DTPA-070-2025</t>
  </si>
  <si>
    <t>Título profesional en Ingeniería Agropecuaria con tarjeta profesional con más de 18 meses de experiencia profesional de los cuales 9 meses corresponden a experiencia relacionada, con licencia de conducción y certificado de no contar con comparendos vigentes.</t>
  </si>
  <si>
    <t>PA07-3202056-5-002 Prestar servicios profesionales con plena autonomía técnica y administrativa en el PNN Munchique para adelantar procesos de comunicación, de educación ambiental con actores priorizados en el marco de la conservación de diversidad biológica del área protegida del SINAP nacional.</t>
  </si>
  <si>
    <t>CD-DTPA-071-2025</t>
  </si>
  <si>
    <t>Título de Básica Primaria. De 0 a 11 meses de experiencia relacionada en trabajo operativo en areas prótegidas</t>
  </si>
  <si>
    <t>CD-DTPA-072-2025</t>
  </si>
  <si>
    <t>Título profesional Geógrafo con tarjeta profesional, con 13 a 18 meses de experiencia de los cuales 9 meses corresponden a experiencia relacionada en implementar actividades de Prevención, Vigilancia y control con sensores remotos e insitu, con licencia de conducción y certificado de no contar con comparendos vigentes.</t>
  </si>
  <si>
    <t>CD-DTPA-073-2025</t>
  </si>
  <si>
    <t>Título de formación técnica en Administración de Empresas Agropecuarias con 12 a 17 meses de experiencia relacionada en trabajo con comunidades afro.</t>
  </si>
  <si>
    <t>CD-DTPA-074-2025</t>
  </si>
  <si>
    <t>Básica primaria de 0 a 11 meses de experiencia relacionada en actividades operativas.</t>
  </si>
  <si>
    <t>CD-DTPA-075-2025</t>
  </si>
  <si>
    <t>Título de formación como tecnico practico agropecuario con 0 a 6 meses de experiencia relacionada en procesos
de Restauración Ecologica Participativa, con licencia de conduccion y certificado de no contar con comparendos vigentes</t>
  </si>
  <si>
    <t>CD-DTPA-076-2025</t>
  </si>
  <si>
    <t>Título de formación como tecnico en proyectos agropecuarios con 0 a 6 meses de experiencia relacionada en
Restauración Ecologica Participativa con licencia de conduccion y certificado de no contar con comparendos vigentes</t>
  </si>
  <si>
    <t>CD-DTPA-077-2025</t>
  </si>
  <si>
    <t>Título de Bachiller. Con 0 a 11 meses de experiencia relacionada en actividades de PVC, monitoreo y
relacionamiento con comunidades campesinas</t>
  </si>
  <si>
    <t>CD-DTPA-078-2025</t>
  </si>
  <si>
    <t>Título de Bachiller. Con experiencias de 12 a 23 meses de experiencia relacionada con monitoreo e investigación</t>
  </si>
  <si>
    <t>CD-DTPA-079-2025</t>
  </si>
  <si>
    <t>CD-DTPA-080-2025</t>
  </si>
  <si>
    <t>Título profesional ingenieria ambiental, ingeniero de minas o afines con tarjeta o matrícula profesional en en los
casos de Ley de 36 a 47 meses de experiencia profesional de los cuales 24 meses corresponden a experiencia relacionada
en recurso hídrico, licencias ambientales, trámites ambientales.</t>
  </si>
  <si>
    <t>CD-DTPA-081-2025</t>
  </si>
  <si>
    <t>Título de formación tecnológica o aprobación mínimo 4 años de educación superior en Biología, Educación Ambiental, carreras afines al objeto del contrato de más de 24 meses de experiencia relacionada con trabajo con comunidad, restauración.</t>
  </si>
  <si>
    <t>CD-DTPA-082-2025</t>
  </si>
  <si>
    <t>Título de formación tecnológica en control ambiental y gestión ambiental, profesional en administración ambiental, con 7 a 11 meses de experiencia relacionada en la gestión de permisos de vertimiento, concesiones de agua y apoyo en la gestión del recurso hídrico.</t>
  </si>
  <si>
    <t>CD-DTPA-083-2025</t>
  </si>
  <si>
    <t>Título de formación tecnológica en derecho o aprobación mínimo 3 años de educación superior en carreras afines al
objeto del contrato de 12 a 23 meses de experiencia relacionada acciones administrativas del proceso sancionatorio
ambiental.</t>
  </si>
  <si>
    <t>CD-DTPA-084-2025</t>
  </si>
  <si>
    <t>Basica primaria de 0 a 11 meses de experiencia relacionada en actividades de restauración.</t>
  </si>
  <si>
    <t>CD-DTPA-085-2025</t>
  </si>
  <si>
    <t>Título Profesional Diseñador de la Comunicación Gráfica con experiencia profesionale de 7 a 12
meses, de los cules 6 meses corresponde a actividades de diseño y comunicación.</t>
  </si>
  <si>
    <t>CD-DTPA-086-2025</t>
  </si>
  <si>
    <t>Título profesional en geografia con enfassis en ordenamiento territorial con tarjeta profesional y experiencia en
el manejo de sistemas de información geográfica, así como en el análisis de información técnica y cartográfica con 0 a 6
meses de experiencia relacionada.</t>
  </si>
  <si>
    <t>CD-DTPA-087-2025</t>
  </si>
  <si>
    <t>Título de formación técnica en conservación de recursos naturales, gestión ambiental o afines de 7 a 11 meses
de experiencia relacionada en montaje y monitoreo de los viveros de producción de plántulas,procesos de restauración.</t>
  </si>
  <si>
    <t>CD-DTPA-088-2025</t>
  </si>
  <si>
    <t>CD-DTPA-089-2025</t>
  </si>
  <si>
    <t>Título profesional Bióloga con tarjeta profesional, con 19 a 24 meses de experiencia profesional de los cuales 12 corresponden a experiencia relacionada en monitoreo e investigación, con licencia de conducción y certificado de no contar con comparendos vigentes</t>
  </si>
  <si>
    <t>CD-DTPA-090-2025</t>
  </si>
  <si>
    <t>Básica primaria de 0 a 11 meses de experiencia relacionada relacionada con procesos de Restauración Ecológica Participativa</t>
  </si>
  <si>
    <t>CD-DTPA-091-2025</t>
  </si>
  <si>
    <t>Título profesional en ingeniería ambiental con tarjeta profesional. De 19 a 24 meses de experiencia profesionaln de los cuales 12 meses corresponder a experiencia relacionada en actividades de restauración y trabajo con comunidades
y grupos étnicos.</t>
  </si>
  <si>
    <t>CD-DTPA-092-2025</t>
  </si>
  <si>
    <t>Título de formación técnico en trabajo social con 17 meses de experiencia relacionada en temas de relacionamiento con comunidades étnicas.</t>
  </si>
  <si>
    <t>CD-DTPA-093-2025</t>
  </si>
  <si>
    <t>Título de formación técnica en Gestión de Recurso Naturales, gestión ambiental o afines con mas de 18 meses de
experiencia relacionada en actividades de definición y reporte de las presiones identificadas en los recorridos de
prevención, vigilancia y control, seguimiento a procesos sancionatorios,permisos de investigación.</t>
  </si>
  <si>
    <t>CD-DTPA-094-2025</t>
  </si>
  <si>
    <t>Basica primaria de 0 a 11 meses de experiencia relacionada en en actividades de restauración.</t>
  </si>
  <si>
    <t>CD-DTPA-095-2025</t>
  </si>
  <si>
    <t>Técnico en Guianza Turística con experiencia relacionada de 18 meses en actividades técnicas de sensibilización, guianza turistica, valoración social y motivación al visitante.</t>
  </si>
  <si>
    <t>CD-DTPA-096-2025</t>
  </si>
  <si>
    <t>Título profesional en biología, ecología, administración ambiental o afines con tarjeta o matrícula profesional en
los casos de Ley0 a 6 meses de experiencia relacionada en análisis de información geográfica.</t>
  </si>
  <si>
    <t>CD-DTPA-097-2025</t>
  </si>
  <si>
    <t>Título profesional en Derecho y tarjeta profesional, título posgrado en contratación publica, Derecho adminstrativo
o afines, 48 a 59 meses de experiencia profesional de los cuales 24 meses deben corresponder a experiencia relacionada
en contratación publica.</t>
  </si>
  <si>
    <t>CD-DTPA-098-2025</t>
  </si>
  <si>
    <t xml:space="preserve">Título profesional en biología o afines y tarjeta o matrícula profesional en los casos de Ley, 25 a 35 meses de experiencia profesional de los cuales 18 meses deben corresponder a experiencia relacionada en investigación y monitoreo de fauna en zonas ambientales </t>
  </si>
  <si>
    <t>CD-DTPA-099-2025</t>
  </si>
  <si>
    <t>Título de bachiller con 36 a 48 meses de experiencia relacionada con acciones de prevención, vigilancia y control
ambiental y/o educación ambiental, recolección de información, gestión del riesgo y atención a emergencias.</t>
  </si>
  <si>
    <t>CD-DTPA-100-2025</t>
  </si>
  <si>
    <t>Título de formación técnica en saneamiento y manejo ambiental o afines. de 0 a seis (6) meses de experiencia
relacionada en acciones de prevención, vigilancia y control, control ambiental, acciones de minería.</t>
  </si>
  <si>
    <t>CD-DTPA-101-2025</t>
  </si>
  <si>
    <t>Título de formación técnica en Promoción en Saneamiento Ambiental o afines, de 7 a 11 meses de experiencia
relacionada en acciones de prevención, vigilancia, control de minería y ocupación; la gestión técnica y administrativa en
la conservación de la diversidad biológica</t>
  </si>
  <si>
    <t>CD-DTPA-102-2025</t>
  </si>
  <si>
    <t>Título de formación técnica en Conservación de Recursos Naturales o afines, 0 a 6 meses de experiencia
relacionada en actividades de prevención, vigilancia y control ambiental</t>
  </si>
  <si>
    <t>PA04-3202032-1-030 Prestar servicios de apoyo a la gestión con plena autonomía técnica y administrativa en los procedimientos requeridos del PNN Farallones de Cali para implementar las acciones de prevención, vigilancia y control asociadas a las presiones, especialmente mineria, en las áreas protegidas administradas por PNNC, especialmente en los ecosistemas andinos y de páramo, en el marco de la conservación de la diversidad biológica de las Áreas Protegidas del SINAP Nacional.</t>
  </si>
  <si>
    <t>CD-DTPA-103-2025</t>
  </si>
  <si>
    <t>Titulo en formación tecnica de 18 meses en adelante de experiencia relacionada en actividades de relacionamiento
con ecoturismo</t>
  </si>
  <si>
    <t>CD-DTPA-104-2025</t>
  </si>
  <si>
    <t>Título profesional en ingeniería agroforestal con, tarjeta o matrícula profesional en los casos de ley con Licencia de conducción (carro y moto) y certificado de no contar con comparendos, vigentes. De 19 a 24 meses de experiencia profesional de los cuales 12 meses corresponden a experiencia relacionada en trabajo comunitario y relacionamiento con grupos étnicos.</t>
  </si>
  <si>
    <t>CD-DTPA-105-2025</t>
  </si>
  <si>
    <t>Título profesional en Biología con, tarjeta o matrícula profesional en los casos de ley. De 19 a 24 meses de experiencia profesional de los cuales 12 meses corresponden a experiencia relacionada con el desarrollo de actividades de educación ambiental.</t>
  </si>
  <si>
    <t>CD-DTPA-106-2025</t>
  </si>
  <si>
    <t>Título de formación tecnológica en ecología y manejo ambiental o minimo 4 años de educación superior en
Ecología o carreras afines al objeto del contrato con más de 24 meses de experiencia relacionada en control ambiental,
recorridos de prevención, vigilancia y control, manejo ambental de residuos sólidos.</t>
  </si>
  <si>
    <t>CD-DTPA-107-2025</t>
  </si>
  <si>
    <t>Título de formación técnica en Conservación De Recursos Naturales con experiencia relacionada de 0 a 6 meses,
en actividades de prevención, vigilancia y control.</t>
  </si>
  <si>
    <t>CD-DTPA-108-2025</t>
  </si>
  <si>
    <t>Profesional en Biología, Ecología o Carreras afines con tarjeta profesional, con 13 a 18 meses de experiencia
profesional de los cuales 9 meses deben corresponder a experiencia relacionada en monitoreo e investigación de
biodiversidad de áreas protegidas, licencia de conducción y certificado simit de paz y salvo multas de tránsito.</t>
  </si>
  <si>
    <t>CD-DTPA-109-2025</t>
  </si>
  <si>
    <t>Profesional en Biología, Ecología o Carreras afines con tarjeta profesional, con 0 a 6 meses de experiencia
relacionada en monitoreo e investigación de biodiversidad de áreas protegidas, licencia de conducción y certificado simit
de paz y salvo multas de tránsito.</t>
  </si>
  <si>
    <t>CD-DTPA-110-2025</t>
  </si>
  <si>
    <t>Título de formación tecnológica en Administración de Empresas o aprobación de mínimo 2 años de educación
superior en Administración de Empresas, de 7 a 11 meses de experiencia relacionada en actividades de procesos sociales que permiten la implementación del protocolo de prevención, vigilancia y control y el fortalecimiento, seguimiento a
sacionatorios, control en minería y ecoturismo para la Conservación de la diversidad biológica,</t>
  </si>
  <si>
    <t>CD-DTPA-111-2025</t>
  </si>
  <si>
    <t>Titulo de formación técnica en Manejo y Aprovechamiento de bosques o afines, con experiencia relacionada de
18 meses en actividades de implementación de las estrategias especiales de manejo en áreas.</t>
  </si>
  <si>
    <t>CD-DTPA-112-2025</t>
  </si>
  <si>
    <t>Titulo en formación técnico profesional en sistemas o afines, de los cuales 23 meses deben corresponder a experiencia relacionada en  sistematización de información pesquera y en procesos de prevención, vigilancia y control en
zonas ambientales.</t>
  </si>
  <si>
    <t>CD-DTPA-113-2025</t>
  </si>
  <si>
    <t>Título profesional en ingeniería ambienta, administración o afines y tarjeta o matrícula profesional en los casos
de Ley de 48 meses en adelante de experiencia profesional de los cuales 24 meses corresponden a experiencia</t>
  </si>
  <si>
    <t>CD-DTPA-114-2025</t>
  </si>
  <si>
    <t>Título profesional en derecho y tarjeta o matrícula profesional en los casos de Ley 25 a 35 meses de experiencia
profesional de los cuales 18 meses de experiencia en procesos judiciales, administrativos, sancionatorios.</t>
  </si>
  <si>
    <t>CD-DTPA-115-2025</t>
  </si>
  <si>
    <t>Título de formación técnica en gestión agroambiental o afines con 7 a 11 meses de experiencia relacionada en
seguimiento y mantenimiento a los viveros, de producción de plántulas, relacionamiento con comunidades.</t>
  </si>
  <si>
    <t>CD-DTPA-116-2025</t>
  </si>
  <si>
    <t>Título profesional en ingeniería agrícola, ingeniería amibental, administrador ambiental o afines con tarjeta o
matrícula profesional en los casos de Ley19 con más de 24 meses de experiencia profesional de los cuales 12 meses
corresponden a experiencia relacionada planificación, articulación y posicionamiento y estrategias para la administración
del recurso hídrico para áreas protegidas.</t>
  </si>
  <si>
    <t>CD-DTPA-117-2025</t>
  </si>
  <si>
    <t>Titulo profesional en biologia con tarjeta profesional de 19 a 24 meses de experiencia profesional de los cuales
12 meses deben corresponder a experiencia relacionada con monitoreo e investigacion</t>
  </si>
  <si>
    <t>CD-DTPA-118-2025</t>
  </si>
  <si>
    <t>Título de bachiller 36 a 48 meses de experiencia relacionada en recorrido de prevención, vigilancia y control.</t>
  </si>
  <si>
    <t>CD-DTPA-119-2025</t>
  </si>
  <si>
    <t>Título profesional y tarjeta o matrícula profesional en los casos de Ley en biología de 0 a 6 meses de experiencia
relacionada en acciones de prevención, vigilancia y control en áreas protegidas</t>
  </si>
  <si>
    <t>CD-DTPA-120-2025</t>
  </si>
  <si>
    <t>Título de Básica Primaria. De 0 a 11 meses de experiencia relacionada en trabajo operativo en zonas ambientales y/o trabajo de campo</t>
  </si>
  <si>
    <t>CD-DTPA-121-2025</t>
  </si>
  <si>
    <t>Título de bachiller 24 a 35 meses de experiencia relacionada en actividades de prevención, vigilancia y control,
relación con comunicades.</t>
  </si>
  <si>
    <t>CD-DTPA-122-2025</t>
  </si>
  <si>
    <t>Título de formación técnica en conservación de Recursos Naturales de más de 18 meses de experiencia relacionada
en actividades de prevención, vigilancia y control, realizar el montaje y monitoreo de los viveros de producción de
plántulas.</t>
  </si>
  <si>
    <t>CD-DTPA-123-2025</t>
  </si>
  <si>
    <t>Título profesional Administrador del Medio ambiente y de los Recursos Naturales con tarjeta o matrícula
profesional en los casos de Ley de 36 a 47 meses de experiencia profesional de los cuales 24 meses corresponden a
experiencia relacionada en áreas protegidas y relacionada con el ordenamiento ecoturístico, y/o ejercicios de
determinación de capacidad de carga turística, y/o análisis de indicadores que aportan al monitoreo de Impactos del
ecoturismo, y/o desarrollar los procesos que hacen parte del programa de ecoturismo, y/o actividades de control y
vigilancia, en la orientación de la ruta de planificación del ecoturismo</t>
  </si>
  <si>
    <t>CD-DTPA-124-2025</t>
  </si>
  <si>
    <t>Título de formación tecnológica en guianza turística o aprobación mínimo 4 años de educación superior en Turismo
o carreras afines al objeto del contrato con más de 24 meses de experiencia relacionada en recorridos y operativos de
prevención, vigilancia y control, actividades de ecoturismo, seguimiento a procesos sancionatorios, relacionamiento con
comunidades.</t>
  </si>
  <si>
    <t>CD-DTPA-125-2025</t>
  </si>
  <si>
    <t>Título de formación técnica en secretariado ejecutivo sistematizado, administración o afines De más de 18 meses
de experiencia relacionada en actividades administrativas</t>
  </si>
  <si>
    <t>CD-DTPA-126-2025</t>
  </si>
  <si>
    <t>Título de formación tecnológica en administración ambiental o aprobación mínimo 2 años de educación superior
en Administración Ambiental o carreras afines al objeto del contrato. De 7 a 11 meses de experiencia relacionada en actividades de prevención, vigilancia y control, procesos de educación ambiental, espacios de relacionamiento con
comunidades.</t>
  </si>
  <si>
    <t>CD-DTPA-127-2025</t>
  </si>
  <si>
    <t xml:space="preserve">Título profesional en Antropología con más de 18 meses de experiencia profesional de los cuales 9 meses corresponden a experiencia relacionada. </t>
  </si>
  <si>
    <t>CD-DTPA-128-2025</t>
  </si>
  <si>
    <t>Título profesional en ingenieria o afines con tarjeta o matrícula profesional en los casos de 7 a 12 meses de experiencia profesional, de los cuales 6 meses deben corresponder a experiencia relacionada en temas de investigacion y monitoreo.</t>
  </si>
  <si>
    <t>CD-DTPA-129-2025</t>
  </si>
  <si>
    <t>Título de bachiller, con licencia de conducción y certificado de no contar con comparendos, vigentes. De 24 a 35
meses de experiencia relacionada en actividades de ecoturismo</t>
  </si>
  <si>
    <t>CD-DTPA-130-2025</t>
  </si>
  <si>
    <t>Título de formación técnica en sistemas agropecuarios ecológicos, hotelería y turismo, administración hotelera y
afines, con licencia de conducción y certificado de no contar con comparendos, vigentes. De 7 a 11 meses de experiencia
relacionada en actividades de ecoturismo.</t>
  </si>
  <si>
    <t>CD-DTPA-131-2025</t>
  </si>
  <si>
    <t>Título de formación técnologica en control ambiental con 0 a 6 meses de experiencia relacionada en trabajo con
comunidades indígenas.</t>
  </si>
  <si>
    <t>CD-DTPA-132-2025</t>
  </si>
  <si>
    <t>Titulo bachiller. De 24 a 35 meses de experiencia relacionada con actividades de campo y operación de viveros</t>
  </si>
  <si>
    <t>CD-DTPA-133-2025</t>
  </si>
  <si>
    <t>CD-DTPA-134-2025</t>
  </si>
  <si>
    <t>Título de formación Técnica en Manejo Ambiental con experiencia relacionada de 7 a 11 meses en actividades
tecnicas de prevención, vigilancia y control, seguimiento a procesos sancionatorios, actividades de ecoturismo.</t>
  </si>
  <si>
    <t>CD-DTPA-135-2025</t>
  </si>
  <si>
    <t>Título de formación técnica en sistemas agropecuarios ecológicos de 7 a 11 meses de experiencia relacionada en
implementación de tratamientos de restauración, montajes y monitoreo de los viveros de producción y siembra de
plántulas, actividades seguimiento a procesos de restauración pasiva y activa</t>
  </si>
  <si>
    <t>CD-DTPA-136-2025</t>
  </si>
  <si>
    <t>OPERARIO</t>
  </si>
  <si>
    <t>TItulo de Bachiller de 24 a 35 meses de experiencia relacionada en temas operativos de ecoturismo, monitoreo
e investigación</t>
  </si>
  <si>
    <t>CD-DTPA-137-2025</t>
  </si>
  <si>
    <t>Título Profesional en Biología o áreas afines, tarjeta o matrícula profesional en los casos de ley, con 25 a 35 meses de experiencia profesional de los cuales 18 meses deben corresponder a experiencia relacionada con temas de
restauración</t>
  </si>
  <si>
    <t>CD-DTPA-138-2025</t>
  </si>
  <si>
    <t>Título Profesional en Biología o áreas afines, tarjeta o matrícula profesional en los casos de ley, 7 a 12 meses
de experiencia profesional de los cuales 6 deben corresponder a experiencia relacionada con temas de restauración.</t>
  </si>
  <si>
    <t>CD-DTPA-139-2025</t>
  </si>
  <si>
    <t>Título de bachiller, con 24 a 35 meses de experiencia relacionada en actividades operativas de restauracion, prevencion, vigilancia y control</t>
  </si>
  <si>
    <t>CD-DTPA-140-2025</t>
  </si>
  <si>
    <t>CD-DTPA-141-2025</t>
  </si>
  <si>
    <t>Titulo profesional en ingenieria ambiental con tarjeta profesional de 19 a 24 meses de experiencia profesional de
los cuales 12 meses deben corresponder a experiencia relacionada con educacion ambiental y regimen especial de manejo</t>
  </si>
  <si>
    <t>CD-DTPA-142-2025</t>
  </si>
  <si>
    <t>Titulo profesional en administración ambiental, ingeniero, biologo, ecologo y carreras afines y tarjeta o matricula profesional en los casos de ley. De mas de 48 meses de experiencia profesional de los cuales 24 meses corresponden a experiencia relacionada con la planificación de gestión de la biodiversidad y servicios ecosistemicos, sistemas de gestión ambiental, ordenamiento ambiental y conservación de ecosistemas.</t>
  </si>
  <si>
    <t>CD-DTPA-143-2025</t>
  </si>
  <si>
    <t>CD-DTPA-144-2025</t>
  </si>
  <si>
    <t>CD-DTPA-145-2025</t>
  </si>
  <si>
    <t>CD-DTPA-146-2025</t>
  </si>
  <si>
    <t>Titulo de Bachiller, con 12 a 23 meses de experiencia relacionada en realización de actividades de monitoreo y/o
investigaciones en áreas protegidas o zonas de importancia ecológica</t>
  </si>
  <si>
    <t>CD-DTPA-147-2025</t>
  </si>
  <si>
    <t>Título profesional en medicina veterinaria zootecnista, ingenieria ambiental y afines, tarjeta o matrícula
profesional, en los casos de Ley 36 a 47 meses de experiencia profesional de los cuales 24 meses deben corresponder a
experiencia relacionada orresponden a experiencia relacionada en actividades de restauración ecológica, planificación
predial, relacionamiento con comunidades, generación y análisis de información técnica</t>
  </si>
  <si>
    <t>CD-DTPA-148-2025</t>
  </si>
  <si>
    <t>TECNOLOGO</t>
  </si>
  <si>
    <t>Titulo de formacion tecnologica en desarrollo ambiental o aprobacion de minimo 4 años de educacion superior en
carreras afines al objeto del contrato de 24 meses en adelante de experiencia relacionada con temas de restauracion
ecologica y monitoreo</t>
  </si>
  <si>
    <t>CD-DTPA-149-2025</t>
  </si>
  <si>
    <t>Título de bachiller, con licencia de navegación y certificado no contar con comparendos, vigentes. con 36 a 48
meses de experiencia relacionada con actividades de navegación, trabajo operativo de campo.</t>
  </si>
  <si>
    <t>CD-DTPA-150-2025</t>
  </si>
  <si>
    <t>CD-DTPA-151-2025</t>
  </si>
  <si>
    <t>CD-DTPA-152-2025</t>
  </si>
  <si>
    <t>CD-DTPA-153-2025</t>
  </si>
  <si>
    <t>Título de formación técnica en Ecología y Manejo Ambiental 0 a 6 meses de experiencia relacionada en actividades
de ecoturismo.</t>
  </si>
  <si>
    <t>CD-DTPA-154-2025</t>
  </si>
  <si>
    <t>Título de formación técnica en Gestión de Empresas Hoteleras y Turísticas, Admnistradora Turistica de 12 a 17
meses de experiencia relacionada en actividades de ecoturismo</t>
  </si>
  <si>
    <t>CD-DTPA-155-2025</t>
  </si>
  <si>
    <t>PROFESIONAL</t>
  </si>
  <si>
    <t>Título profesional en ciencias sociales, trabajo social y a fines, con tarjeta o matrícula profesional en los casos de Ley de 25 a 35 meses de experiencia profesional, de los cuales 18 meses deben corresponder a experiencia relacionada con temas de relacionamiento con comunidades</t>
  </si>
  <si>
    <t>CD-DTPA-156-2025</t>
  </si>
  <si>
    <t>Eder Marquez Guerrero</t>
  </si>
  <si>
    <t>Titulo de formación técnica en cultivos agrícolas, ambientales o afines. De 7 a 11 meses de experiencia relacionada en procesos de investigación, monitoreo, restauración ecológica, prevención, vigilancia y control en zonas
ambientales</t>
  </si>
  <si>
    <t>CD-DTPA-157-2025</t>
  </si>
  <si>
    <t>Jauin Cortés Ibarbo</t>
  </si>
  <si>
    <t>Titulo de formación técnica en saneamiento ambiental, forestal o afines. De 7 a 11 meses de experiencia
relacionada en procesos de retauración ecológica participativa, mantenimiento de viveros y monitoreo en zonas
ambientales.</t>
  </si>
  <si>
    <t>CD-DTPA-158-2025</t>
  </si>
  <si>
    <t>Título profesional y tarjeta o matrícula profesional en los casos de Ley25 a 35 meses de experiencia profesional de los cuales 18 meses deben corresponder a experiencia relacionada</t>
  </si>
  <si>
    <t>CD-DTPA-159-2025</t>
  </si>
  <si>
    <t xml:space="preserve">Titulo de formación tecnologica relacionadas con Educación Ambiental, Ecologia, o afines o aprobación de minimo cuatro (4) años de educaicón superior en carreras afines al objeto del contrato (Licenciatura en Biología, Ecologia, Administración Ambiental o afines), de veinticuatro (24) meses de experiencia relacionada en procesos de educación y comunicación ambiental con actores sociales, enmarcado en la conservación de la diversidad biológica. </t>
  </si>
  <si>
    <t>CD-DTPA-160-2025</t>
  </si>
  <si>
    <t>Título profesional y tarjeta o matrícula profesional en Ingeniería agroforestal, Ingeniería agronómica, Ingeniería Forestal
y/o afines con 13 a 18 meses de experiencia profesional de los cuales 9 meses deben corresponder a experiencia
relacionada en Restauración de ecosistemas marino-costeros o implementación de sistemas forestales.</t>
  </si>
  <si>
    <t>CD-DTPA-161-2025</t>
  </si>
  <si>
    <t>Título de Básica Primaria. De 0 a 11 meses de experiencia relacionada en trabajo operativo en zonas ambientales
y/o trabajo de campo</t>
  </si>
  <si>
    <t>CD-DTPA-162-2025</t>
  </si>
  <si>
    <t>Título profesional en ingeniería sanitaria y afines y tarjeta o matrícula profesional en los casos de Ley. De 25 a
35 meses de experiencia profesional de los cuales 18 meses deben corresponder a experiencia relacionada con manejo
de laboratorios ambientales, monitoreo y calidad del recurso hídrico.</t>
  </si>
  <si>
    <t>CD-DTPA-163-2025</t>
  </si>
  <si>
    <t>CD-DTPA-164-2025</t>
  </si>
  <si>
    <t>Título de formación tecnológica en ecología y manejo ambiental, o aprobación mínimo 2 años de educación
superior en carreras afines al objeto del contrato. De 7 a 11 meses de experiencia relacionada acciones de prevención,
vigilancia y control ambiental y/o educación ambiental, relación con comunidades.</t>
  </si>
  <si>
    <t>CD-DTPA-165-2025</t>
  </si>
  <si>
    <t>Titulo profesional en ciencias naturales, ingenieria ambiental, ingenieria en sistemas, administración de empresas
o a fines, con tarjeta profesional, de 0 a 6 meses de experiencia relacionada con temas de ecoturismo.</t>
  </si>
  <si>
    <t>CD-DTPA-166-2025</t>
  </si>
  <si>
    <t>Título profesional y tarjeta o matrícula profesional en Ingeniería agroforestal, Ingeniería agronómica, Ingeniería
Forestal y/o afines, Profesional en ciencias sociales y/o afines con experiencia de 25 a 35 meses de experiencia profesional
de los cuales 18 meses deben corresponder a experiencia relacionada en planeación y/o relacionamiento con
comunidades étnicas.</t>
  </si>
  <si>
    <t>CD-DTPA-167-2025</t>
  </si>
  <si>
    <t>Básica Primaria0 a 11 meses de experiencia relacionada</t>
  </si>
  <si>
    <t>CD-DTPA-168-2025</t>
  </si>
  <si>
    <t>CD-DTPA-169-2025</t>
  </si>
  <si>
    <t>Título profesional en Gestión en ecología y turismo. De 19 a 24 meses de experiencia profesional de los cuales 12 meses corresponden a experiencia relacionada con el desarrollo de actividades y líneas estratégicas del ecoturismo.</t>
  </si>
  <si>
    <t>CD-DTPA-170-2025</t>
  </si>
  <si>
    <t>TItulo de Bachiller de 24 a 35 meses de experiencia relacionada en actividades operativas de prevencion,
vigilancia, control y el apoyo a implementacion de estrategias con comunidades</t>
  </si>
  <si>
    <t>CD-DTPA-171-2025</t>
  </si>
  <si>
    <t>TÉCNICA</t>
  </si>
  <si>
    <t>Título de formación técnica en agroforestería, agronomía, ecología o gestión ambiental. Experiencia de 12 a 17
meses de experiencia técnica relacionada en relacionamiento con comunidades étnicas y/o apoyo en procesos de
planeación.</t>
  </si>
  <si>
    <t>CD-DTPA-172-2025</t>
  </si>
  <si>
    <t>Titulo de Bachiller de 12 a 23 meses de experiencia relacionada en actividades de prevencion, vigilancia , control,
restauración y monitoreo</t>
  </si>
  <si>
    <t>CD-DTPA-173-2025</t>
  </si>
  <si>
    <t>Titulo en formacion tecnica en ciencias ambientales de 12 a 17 meses de experiencia relacionada en practicas
ambientales y ecoturismo.</t>
  </si>
  <si>
    <t>CD-DTPA-174-2025</t>
  </si>
  <si>
    <t>CD-DTPA-175-2025</t>
  </si>
  <si>
    <t>CD-DTPA-176-2025</t>
  </si>
  <si>
    <t>Título de bachiller24 a 35 meses de experiencia relacionada</t>
  </si>
  <si>
    <t>CD-DTPA-177-2025</t>
  </si>
  <si>
    <t>Título profesional en antropología, trabajo social, psicosocial, sociología. ciencias políticas, ciencias sociales y afines y tarjeta o matrícula profesional en los casos de Ley36 a 47 meses de experiencia profesional de los cuales 24 meses deben corresponder a experiencia relacionada con el relacionamiento de las comunidades étnicas</t>
  </si>
  <si>
    <t>CD-DTPA-178-2025</t>
  </si>
  <si>
    <t>Título profesional en trabajo social, psicosocial, antropologia,sociología. ciencias políticas, ciencias sociales y afines y tarjeta o matrícula profesional en los casos de Ley36 a 47 meses de experiencia profesional de los cuales 24 meses deben corresponder a experiencia relacionada con el relacionamiento de las comunidades étnicas</t>
  </si>
  <si>
    <t>CD-DTPA-179-2025</t>
  </si>
  <si>
    <t>Titulo de Bachiller con más de 49 meses de experiencia relacionada en temas de ecoturismo,restauracion, prevencion vigilancia, control y mantenimientos locativos</t>
  </si>
  <si>
    <t>CD-DTPA-180-2025</t>
  </si>
  <si>
    <t>Titulo profesional en antropologia, sociologia, trabajo social y carreras afines y tarjeta o matricula profesional en los casos de ley, de 25 a 35 meses de experiencia profesional de los cuales 18 meses deben corresponder a experiencia relacionada en la implementación de las estrategias especiales de manejo en Áreas Protegidas y acciones educativas con
actores sociales.</t>
  </si>
  <si>
    <t>CD-DTPA-181-2025</t>
  </si>
  <si>
    <t>Título profesional en Derecho con tarjeta profesional. De 0 a 6 meses relacionada con derecho procesal.</t>
  </si>
  <si>
    <t>CD-DTPA-182-2025</t>
  </si>
  <si>
    <t>Título de Basica promaria con 0 a 11 meses de experiencia relacionada en Educación Ambiental.</t>
  </si>
  <si>
    <t>CD-DTPA-183-2025</t>
  </si>
  <si>
    <t>Título profesional en antropologia, sociologia, trabajo social o afines con tarjeta o matrícula profesional en los casos de Ley con 25 a 35 meses de experiencia profesional de los cuales 18 meses corresponden a experiencia relacionada con trabajo con comunidades campesinas, Diagnósticos Socioeconómicos, construcción de la gobernanza</t>
  </si>
  <si>
    <t>CD-DTPA-184-2025</t>
  </si>
  <si>
    <t>Título de Básica Primaria. Con licencia de conducción/navegación y certificado de no contar con comparendos, vigentes. De 0 a 11 meses de experiencia relacionada con el desarrollo de actividades de prevención, vigilancia y control, la conducción y marinería de las embarcaciones, el mantenimiento de equipos e instalaciones y apoyos operativos.</t>
  </si>
  <si>
    <t>CD-DTPA-185-2025</t>
  </si>
  <si>
    <t>Título profesional en ingeniería sanitaria y tarjeta o matrícula profesional en los casos de Ley. De 0 a 6 meses de experiencia relacionada en recorridos de prevención, vigilancia y control, relacionamiento con comunidades, saneamiento ambiental básico</t>
  </si>
  <si>
    <t>CD-DTPA-186-2025</t>
  </si>
  <si>
    <t>Básica Primaria 0 a 11 meses de experiencia relacionada en trabajo con grupos étnicos.</t>
  </si>
  <si>
    <t>CD-DTPA-187-2025</t>
  </si>
  <si>
    <t>Certificado basica primaria con doce (12) meses de experiencia operativa relacionada con manejo de embarcaciones (lanchas) en zonas marino costeras. NOTA: Por las condiciones específicas del contrato se requiere que la persona cuente con licencia de motorista costanero expedido por la DIMAR como autoridad competente.</t>
  </si>
  <si>
    <t>CD-DTPA-188-2025</t>
  </si>
  <si>
    <t>Título profesional en Geografia, ingeniera torpografica, ingeniería catastral, civiles, o carreras afines y tarjeta o matricula profesional en los casos de Ley, de 36 a 47 meses de experiencia profesional, de los cuales 24 meses deben corresponder a experiencia relacionada con el análisis y consolidación de la información espacial y geográfica para la
gestión predial.</t>
  </si>
  <si>
    <t>CD-DTPA-189-2025</t>
  </si>
  <si>
    <t>Certificado basica primaria con doce (12) meses de experiencia operativa relacionada con con actividades enfocadas en restauración, manejo de viveros y relacionadas.</t>
  </si>
  <si>
    <t>CD-DTPA-191-2025</t>
  </si>
  <si>
    <t>Título de Basica primaria. De 0 a 11 meses de experiencia relacionada en prevención, vigilancia y control, con licencia de motorista costanero vigente.</t>
  </si>
  <si>
    <t>CD-DTPA-192-2025</t>
  </si>
  <si>
    <t>Título de Basica primaria. De 0 a 11 meses de experiencia relacionada en prevención, vigilancia y control en zonas ambientales.</t>
  </si>
  <si>
    <t>CD-DTPA-193-2025</t>
  </si>
  <si>
    <t>Título profesional en Biología o Ingeniería Ambiental o Psicología, o afines, con tarjeta o matrícula profesional en los casos de Ley. De 13 a 18 meses de experiencia profesional de los cuales 9 meses corresponden a experiencia relacionada en procesos de educación ambiental en zonas ambientales.</t>
  </si>
  <si>
    <t>CD-DTPA-194-2025</t>
  </si>
  <si>
    <t>Título de formación tecnológica en control ambiental o aprobación mínimo 4 años de educación superior en carreras afines al objeto del contrato de más de 24 meses de experiencia relacionada en recorridos de prevención,vigilancia y control, relacionamiento con comunidades, y/o procesos sancionatorios, y/o atención a emergencias.</t>
  </si>
  <si>
    <t>CD-DTPA-195-2025</t>
  </si>
  <si>
    <t>Título de formación tecnológica o aprobación mínimo 4 años de educación superior en ecología y manejo ambiental o en carreras afines al objeto del contrato de más de 24 meses de experiencia relacionada en recorridos de prevención, vigilancia y control, relacionamiento con comunidades, y/o procesos sancionatorios, y/o atención a emergencias.</t>
  </si>
  <si>
    <t>CD-DTPA-196-2025</t>
  </si>
  <si>
    <t>Título de formación técnica en gestión ambiental y recursos naturales de 7 a 11 meses de experiencia relacionada a control y seguimiento de impactos ambientales, y/o vigilancia y control de infracciones ambientales, y/o relacionamento con comunidades, contar con licencia de conducción y no contar con infracciones de tránsito</t>
  </si>
  <si>
    <t>CD-DTPA-197-2025</t>
  </si>
  <si>
    <t>Título de formación técnica en producción agropecuaria de 12 a 17 meses de experiencia relacionada en recorridos de prevención,vigilancia y control, relacionamiento con comunidades, y/o procesos sancionatorios, y/o educación ambiental.</t>
  </si>
  <si>
    <t>CD-DTPA-198-2025</t>
  </si>
  <si>
    <t>Título de bachiller De más de 49 meses de experiencia relacionada en recorridos de prevención, vigilancia y control, y/o procesos sancionatorios, relacionamiento con comunidades, educación ambiental, actividades de ecoturismo.</t>
  </si>
  <si>
    <t>CD-DTPA-199-2025</t>
  </si>
  <si>
    <t>Título de formación técnica en seguridad ocupacional de 0 a 6 meses de experiencia relacionada en recorridos de prevención, vigilancia y contro, y/o procesos sancionatorios, y/o relacionamiento con comunidades, educación ambiental.</t>
  </si>
  <si>
    <t>CD-DTPA-200-2025</t>
  </si>
  <si>
    <t>Básica Primaria de 0 a 11 meses de experiencia relacionado con el desarrollo de actividades de monitoreo de la biodiversidad y/o trabajo de operativo o de campo en zonas ambientales.</t>
  </si>
  <si>
    <t>CD-DTPA-201-2025</t>
  </si>
  <si>
    <t>Título de formación tecnológica en ecología y manejo ambiental o aprobación mínimo 4 años de educación superior en carreras afines al objeto del contrato de más de 24 meses de experiencia relacionada en recorridos de prevención,vigilancia y control, relacionamiento con comunidades, y/o procesos sancionatorios, y/o atención a
emergencias.</t>
  </si>
  <si>
    <t>CD-DTPA-202-2025</t>
  </si>
  <si>
    <t>Título de formación técnica en conservación de recursos naturales y afines de 7 a 11 meses de experiencia relacionada en control y seguimiento de impactos ambientales, y/o vigilancia y control de infracciones ambientales, y/o relacionamento con comunidades, contar con licencia de conducción y no contar con infracciones de tránsito, vigentes.</t>
  </si>
  <si>
    <t>CD-DTPA-203-2025</t>
  </si>
  <si>
    <t>Título profesional en Biología, ecologia, Admnistración ambiental y/o Ciencias Ambientales con tarjeta o matricula profesional en los casos de Ley con una experiencia profesional de 25 a 35 meses de los cuales 18 meses deben corresponder a experiencia relacionada en la gestión de investigaciones con el ecoturismo, conservación y restauración
de ecosistemas, monitoreo de la biodiversidad, donde adicionalmente se maneje la consolidación de bases de datos, elaboracion de planes de manejo y demas actividades a fines como la digitación y gestion en la conservacion ambiental.</t>
  </si>
  <si>
    <t>CD-DTPA-204-2025</t>
  </si>
  <si>
    <t>CD-DTPA-205-2025</t>
  </si>
  <si>
    <t>Título profesional en contaduría, administración, áreas ambientales, con tarjeta o matrícula profesional en los casos de ley. De 48 meses en adelante de experiencia profesional, de los cuales 24 meses deben corresponder a experiencia relacionada en planeación o gestión de proyectos.</t>
  </si>
  <si>
    <t>CD-DTPA-206-2025</t>
  </si>
  <si>
    <t>Título de bachiller de más de 49 meses de experiencia relacionada en recoridos de prevención, vigilancia y control, y/o procesos sancionatorios, y/o relacionamiento con comunidades, y/o gestión del riesgo.</t>
  </si>
  <si>
    <t>CD-DTPA-207-2025</t>
  </si>
  <si>
    <t>Título de formación tecnologica o aprobación de mínimo 4 años de educación superior en carreras de biología, ecologia, manejo de recursos naturales, admnistración ambiental, ciencias ambientales y/o afines. De más de 24 meses de experiencia relacionada en recorridos y operativos de prevención, vigilancia y control, recolección de información cientifica, monitoreo de la biodiversidad, caracterización biológica y/o recopilación de información para la creación de bases de datos.</t>
  </si>
  <si>
    <t>CD-DTPA-208-2025</t>
  </si>
  <si>
    <t>Titulo de bachiller de 24 a 35 meses de experiencia relacionada con actividades de ecoturismo y trabajo operativo de campo</t>
  </si>
  <si>
    <t>CD-DTPA-209-2025</t>
  </si>
  <si>
    <t>Titulo de bachiller de 24 a 35 meses de experiencia relacionada con actividades de ecoturismo, monitoreo y trabajo operativo de campo.</t>
  </si>
  <si>
    <t>CD-DTPA-210-2025</t>
  </si>
  <si>
    <t>Título profesional y tarjeta o matrícula profesional en Licenciatura Educación Ambiental, comunicación
comunitarias, de 13 a 18 meses de experiencia profesional de los cuales 9 meses deben corresponder a experiencia
relacionada en manejo de estrategias de educación ambiental</t>
  </si>
  <si>
    <t>CD-DTPA-211-2025</t>
  </si>
  <si>
    <t>Título profeisonal en biología y tarjeta o matrícula profesional en los casos de Ley. De 0 a 6 meses de experiencia
relacionada en monitoreo, informes técnicos, educación ambiental, contar con licencia de conducción y no contar con
infracciones de tránsito</t>
  </si>
  <si>
    <t>CD-DTPA-212-2025</t>
  </si>
  <si>
    <t>Título profesional en Ingeniera biológica , Biologia, ecologia, ingenieria ambiental y/o afines con tarjeta o matrícula
profesional en los casos de Ley25 a 35 meses de experiencia profesional de los cuales 18 meses deben corresponder a
experiencia relacionada en, restauración, conservacion de ecosistemas, monitero y conservacion de medio ambiente
,investigación de la fauna y sus derivados, cordinación de proyectos relacionados con temas de prevención y control de
ecosistemas.</t>
  </si>
  <si>
    <t>CD-DTPA-213-2025</t>
  </si>
  <si>
    <t>Básica Primaria. De 0 a 11 meses de experiencia relacionada en trabajo operativo de campo.</t>
  </si>
  <si>
    <t>CD-DTPA-214-2025</t>
  </si>
  <si>
    <t>Certificación de básica primaria con doce (12) meses de experiencia operativa relacionada con actividades
enfocadas en manejo de recurso hidrobiológico y/o actividades de apoyo en monitoreos.</t>
  </si>
  <si>
    <t>CD-DTPA-215-2025</t>
  </si>
  <si>
    <t>Título de formación técnica en agroforestería, agronomía o ecología o gestión ambiental o afines con 12 a 17
meses de experiencia técnica relacionada en procesos de restauración de ecosistemas marino-costeros.</t>
  </si>
  <si>
    <t>CD-DTPA-216-2025</t>
  </si>
  <si>
    <t>Título de formación Tecnológica en Gestión De La Producción Industrial o aprobación de mínimo de 4 años de educación superior en Gestión de la Producción Industrial. con 24 meses en adelante de experiencia relacionada en actividades administrativas, y manejo recursos físicos.</t>
  </si>
  <si>
    <t>CD-DTPA-217-2025</t>
  </si>
  <si>
    <t>Título profesional en derecho,tarjeta o matrícula profesional, especialista en derecho procesal penal con experiencia relacionada de 36 a 47 meses la implementacion e impulso procesal en cualquiera de las etapas de que trata la Ley 1333 de 2009.</t>
  </si>
  <si>
    <t>CD-DTPA-218-2025</t>
  </si>
  <si>
    <t>Título profesional en derecho, con tarjeta profesional en los casos de Ley. De 13 a 18 meses de experiencia profesional, de los cuales 9 deben corresponder a experiencia relacionada en procesos sancionatorios</t>
  </si>
  <si>
    <t>CD-DTPA-219-2025</t>
  </si>
  <si>
    <t>Título de Básica primaria con 0 a 11 meses de experiencia relacionada con trabajos comunitarios.</t>
  </si>
  <si>
    <t>CD-DTPA-220-2025</t>
  </si>
  <si>
    <t>Título profesional en Turismo, Biologia con enfasis en Ecoturismo o turismo de naturaleza y/o afines, con
tarjeta o matrícula profesional en los casos de ley. De 13 a 18 meses de experiencia profesional de los cuales 9
meses deben corresponder a experiencia relacionada en Ecoturismo, turismo de naturaleza o turismo comunitario.</t>
  </si>
  <si>
    <t>CD-DTPA-221-2025</t>
  </si>
  <si>
    <t>Título de fromación técnica en Turismo, guianza turistica, áreas ambientales y/o afines con 12 a 17 meses
de experiencia técnica relacionada con ecoturismo</t>
  </si>
  <si>
    <t>CD-DTPA-222-2025</t>
  </si>
  <si>
    <t>Técnico profesional en gestión de recursos naturales o afines con más de 18 meses de experiencia
relacionada con prevención, vigilancia y control y/o manejo ambiental en áreas marinas; contar con certificación
y experiencia como buzo avanzado.</t>
  </si>
  <si>
    <t>CD-DTPA-223-2025</t>
  </si>
  <si>
    <t>Titulo profesional en derecho con tarjeta profesional y Titulo posgrado en la modalidad de especialización
o maestría en contratación estatal, derecho administrativo, derecho público o gestión pública, de 36 a 47 mesesde experiencia profesional, de los cuales 18 meses deben corresponder a experiencia relacionada en contratación estatal.</t>
  </si>
  <si>
    <t>CD-DTPA-224-2025</t>
  </si>
  <si>
    <t>Título profesional en Ecologia, o biologia, o ingenieria forestal, y ambiental; con tarjeta o matrícula profesional en los casos de ley. De 19 a 24 meses de experiencia profesional, de los cuales 12 meses deben corresponder a experiencia relacionada con la elaboracion de conceptos, informes ambientales y/o actividades realcionadas con el ejercicio de la autoridad ambiental y en la conservacion y preservacion de los recursos naturales y el medio ambiente</t>
  </si>
  <si>
    <t>CD-DTPA-225-2025</t>
  </si>
  <si>
    <t>Título profesional en Ecología o, Biología o Ingeniería Forestal; con tarjeta o matrícula profesional en los casos de ley. De 19 a 24 meses de experiencia profesional, de los cuales 12 meses deben corresponder a
experiencia relacionada en elaboración de planes de manejo y/o conocimiento en temas de acuerdo de uso de recursos naturales, u ordenamiento ambiental, o relacionamiento con grupos étnicos, o caracterización y definición de amenazas y/o presiones</t>
  </si>
  <si>
    <t>CD-DTPA-226-2025</t>
  </si>
  <si>
    <t>Titulo de Basica Primaria con 0 a 11 meses de experiencia relacionada en labores operativas</t>
  </si>
  <si>
    <t>CD-DTPA-227-2025</t>
  </si>
  <si>
    <t>Título de básica primaria. De 0 a 11 meses de experiencia operativa relacionada con actividades enfocadas en manejo de recurso hidrobiológico y/o actividades de apoyo en monitoreos.</t>
  </si>
  <si>
    <t>CD-DTPA-228-2025</t>
  </si>
  <si>
    <t>CD-DTPA-229-2025</t>
  </si>
  <si>
    <t>Título de formación tecnológica o minimo 4 años de educación superior en ecología, o gestión ambiental, o biología o procesos agroindustriales, o carreras a fines. Con más de 24 meses de experiencia relacionada en
control ambiental y/o relacionamiento con comunidades, y/o manejo de viveros y producción agropecuaria; además debe contar con licencia de conducción y certificado de no contar con infracciones de tránsito, vigentes.</t>
  </si>
  <si>
    <t>CD-DTPA-230-2025</t>
  </si>
  <si>
    <t>Titulo profesional en derecho con tarjeta profesional de 0 a 6 meses de experiencia relacionada en contratación del sector público.</t>
  </si>
  <si>
    <t>CD-DTPA-231-2025</t>
  </si>
  <si>
    <t>Título de formación técnica en historia, con 18 meses de experiencia relacionada en adelante en en archivistica y administración documental.</t>
  </si>
  <si>
    <t>CD-DTPA-232-2025</t>
  </si>
  <si>
    <t>Título profesional en biología y/o ciencias ambientales con experiencia profesional de 36 a 47 meses, de los cuales 24 meses deben corresponder a experiencia relacionada en temas de manejo ambiental y/o ecoturismo; contar con certificación y experiencia como buzo Divemaster y/o un nivel superior de buceo.</t>
  </si>
  <si>
    <t>CD-DTPA-233-2025</t>
  </si>
  <si>
    <t>Titulo profesional como licenciada en biología y educación ambiental, con tarjeta o matrícula profesional
en los casos de ley. De 13 a 18 meses de experiencia profesional, de los cuales 9 meses corresponden a experiencia relacionada en actividades educativas y comunicativas.</t>
  </si>
  <si>
    <t>CD-DTPA-234-2025</t>
  </si>
  <si>
    <t>CD-DTPA-235-2025</t>
  </si>
  <si>
    <t>Título profesional y tarjeta o matrícula profesional en los casos de LeyTítulo posgrado en la modalidad de especialización o maestría72 a 83 meses de experiencia profesional de los cuales 36 meses deben corresponder a experiencia relacionada</t>
  </si>
  <si>
    <t>CD-DTPA-236-2025</t>
  </si>
  <si>
    <t>CD-DTPA-237-2025</t>
  </si>
  <si>
    <t xml:space="preserve">Título de formación Tecnológica en Gestión De La Producción Industrial o aprobación de mínimo de 4 años de educación superior en Gestión de la Producción Industrial. con 24 meses en adelante de experiencia relacionada en actividades administrativas, y manejo recursos físicos. </t>
  </si>
  <si>
    <t>CD-DTPA-238-2025</t>
  </si>
  <si>
    <t>Título profesional y tarjeta o matrícula profesional en los casos de LeyTítulo posgrado en la modalidad de especialización o maestría 59 a 72 meses de experiencia profesional de los cuales 36 meses deben corresponder a experiencia relacionada</t>
  </si>
  <si>
    <t>CD-DTPA-239-2025</t>
  </si>
  <si>
    <t>Título profesional y tarjeta o matrícula profesional en los casos de Ley7 a 12 meses de experiencia profesional de los cuales 6 meses deben corresponder a experiencia relacionada</t>
  </si>
  <si>
    <t>Administrador Financiero, con tarjeta o matrícula profesional en los casos de ley. De 36 a 47 meses de experiencia profesional de los cuales 24 meses deben corresponder a experiencia relacionada con procesos financieros y de contratación estatal.</t>
  </si>
  <si>
    <t>VALLE DEL CAUCA</t>
  </si>
  <si>
    <t>SANTANDER</t>
  </si>
  <si>
    <t>CAUCA</t>
  </si>
  <si>
    <t>CUNDINAMARCA</t>
  </si>
  <si>
    <t>GUAJIRA</t>
  </si>
  <si>
    <t>CALDAS</t>
  </si>
  <si>
    <t>Risaralda</t>
  </si>
  <si>
    <t>Valle del Cauca</t>
  </si>
  <si>
    <t>Cundinamarca</t>
  </si>
  <si>
    <t>Cauca</t>
  </si>
  <si>
    <t>Boyaca</t>
  </si>
  <si>
    <t>Tolima</t>
  </si>
  <si>
    <t>Antioquia</t>
  </si>
  <si>
    <t>Chocó</t>
  </si>
  <si>
    <t>Nariño</t>
  </si>
  <si>
    <t>San Andrés</t>
  </si>
  <si>
    <t>Casanare</t>
  </si>
  <si>
    <t>Quindio</t>
  </si>
  <si>
    <t>PALMIRA</t>
  </si>
  <si>
    <t>BUCARAMANGA</t>
  </si>
  <si>
    <t>SANTIAGO DE CALI</t>
  </si>
  <si>
    <t>MIRANDA</t>
  </si>
  <si>
    <t>POPAYÁN</t>
  </si>
  <si>
    <t>BOGOTÁ</t>
  </si>
  <si>
    <t>MAICAO</t>
  </si>
  <si>
    <t>JAMUNDÍ</t>
  </si>
  <si>
    <t>GUAPI</t>
  </si>
  <si>
    <t>MANIZALES</t>
  </si>
  <si>
    <t>Pereira</t>
  </si>
  <si>
    <t>Santiago de Cali</t>
  </si>
  <si>
    <t>Bogotá</t>
  </si>
  <si>
    <t>Popayan</t>
  </si>
  <si>
    <t>Duitama</t>
  </si>
  <si>
    <t>Libano</t>
  </si>
  <si>
    <t>Turbo</t>
  </si>
  <si>
    <t>Riosucio</t>
  </si>
  <si>
    <t>El Charco</t>
  </si>
  <si>
    <t>Tumaco</t>
  </si>
  <si>
    <t>Bahía Solano</t>
  </si>
  <si>
    <t>Buenaventura</t>
  </si>
  <si>
    <t>Unguia</t>
  </si>
  <si>
    <t>Zarzal</t>
  </si>
  <si>
    <t>Yopal</t>
  </si>
  <si>
    <t>Armenia</t>
  </si>
  <si>
    <t>Ibague</t>
  </si>
  <si>
    <t>Pasto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</si>
</sst>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yyyy/mm/d"/>
    <numFmt numFmtId="166" formatCode="yyyy/m/d"/>
  </numFmts>
  <fonts count="5" x14ac:knownFonts="1">
    <font>
      <sz val="11"/>
      <color theme="1"/>
      <name val="Calibri"/>
      <family val="2"/>
      <scheme val="minor"/>
    </font>
    <font>
      <sz val="10"/>
      <color theme="1"/>
      <name val="Verdana"/>
    </font>
    <font>
      <sz val="10"/>
      <color rgb="FF000000"/>
      <name val="Verdana"/>
    </font>
    <font>
      <u/>
      <sz val="10"/>
      <color rgb="FF0000FF"/>
      <name val="Verdana"/>
    </font>
    <font>
      <b/>
      <sz val="10"/>
      <color theme="0"/>
      <name val="Verdana"/>
      <family val="2"/>
    </font>
  </fonts>
  <fills count="6">
    <fill>
      <patternFill patternType="none"/>
    </fill>
    <fill>
      <patternFill patternType="gray125"/>
    </fill>
    <fill>
      <patternFill patternType="solid">
        <fgColor theme="0"/>
        <bgColor theme="0"/>
      </patternFill>
    </fill>
    <fill>
      <patternFill patternType="solid">
        <fgColor theme="4" tint="-0.249977111117893"/>
        <bgColor rgb="FF366092"/>
      </patternFill>
    </fill>
    <fill>
      <patternFill patternType="solid">
        <fgColor theme="4" tint="-0.249977111117893"/>
        <bgColor rgb="FF548135"/>
      </patternFill>
    </fill>
    <fill>
      <patternFill patternType="solid">
        <fgColor theme="4" tint="-0.249977111117893"/>
        <bgColor rgb="FF3C78D8"/>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2">
    <xf numFmtId="0" fontId="0" fillId="0" borderId="0" xfId="0"/>
    <xf numFmtId="0" fontId="1" fillId="0" borderId="0" xfId="0" applyFont="1" applyAlignment="1">
      <alignment horizontal="center" vertical="center"/>
    </xf>
    <xf numFmtId="0" fontId="2"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3" fillId="0" borderId="1" xfId="0" applyFont="1" applyBorder="1" applyAlignment="1">
      <alignment horizontal="center" vertical="center"/>
    </xf>
    <xf numFmtId="3" fontId="1" fillId="0" borderId="1" xfId="0" applyNumberFormat="1" applyFont="1" applyBorder="1" applyAlignment="1">
      <alignment horizontal="center" vertical="center"/>
    </xf>
    <xf numFmtId="164" fontId="1" fillId="0" borderId="1" xfId="0" applyNumberFormat="1" applyFont="1" applyBorder="1" applyAlignment="1">
      <alignment horizontal="center" vertical="center"/>
    </xf>
    <xf numFmtId="165" fontId="1" fillId="0" borderId="1" xfId="0" applyNumberFormat="1" applyFont="1" applyBorder="1" applyAlignment="1">
      <alignment horizontal="center" vertical="center"/>
    </xf>
    <xf numFmtId="0" fontId="2" fillId="0" borderId="1" xfId="0" applyFont="1" applyBorder="1" applyAlignment="1">
      <alignment horizontal="center" vertical="center"/>
    </xf>
    <xf numFmtId="0" fontId="1" fillId="2" borderId="1" xfId="0" applyFont="1" applyFill="1" applyBorder="1" applyAlignment="1">
      <alignment horizontal="center" vertical="center"/>
    </xf>
    <xf numFmtId="166" fontId="1" fillId="0" borderId="1" xfId="0" applyNumberFormat="1" applyFont="1" applyBorder="1" applyAlignment="1">
      <alignment horizontal="center" vertical="center"/>
    </xf>
    <xf numFmtId="14" fontId="1" fillId="0" borderId="1" xfId="0" applyNumberFormat="1" applyFont="1" applyBorder="1" applyAlignment="1">
      <alignment horizontal="center" vertical="center"/>
    </xf>
    <xf numFmtId="4" fontId="1" fillId="0" borderId="1" xfId="0" applyNumberFormat="1" applyFont="1" applyBorder="1" applyAlignment="1">
      <alignment horizontal="center" vertical="center"/>
    </xf>
    <xf numFmtId="0" fontId="1" fillId="0" borderId="1" xfId="0" applyFont="1" applyBorder="1" applyAlignment="1">
      <alignment horizontal="center" vertical="top" wrapText="1"/>
    </xf>
    <xf numFmtId="0" fontId="1" fillId="0" borderId="1" xfId="0" applyFont="1" applyBorder="1" applyAlignment="1">
      <alignment horizontal="left" vertical="center"/>
    </xf>
    <xf numFmtId="0" fontId="1" fillId="2" borderId="1" xfId="0" applyFont="1" applyFill="1" applyBorder="1" applyAlignment="1">
      <alignment horizontal="center" vertical="center" wrapText="1"/>
    </xf>
    <xf numFmtId="0" fontId="1" fillId="0" borderId="0" xfId="0" applyFont="1" applyAlignment="1">
      <alignment horizontal="center" vertical="center" wrapText="1"/>
    </xf>
    <xf numFmtId="0" fontId="0" fillId="0" borderId="0" xfId="0" applyAlignment="1">
      <alignment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ODELO%20BASE%20DIRECTORIO%20CONTRATISTAS%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PAGOS"/>
      <sheetName val="BASE DTPA"/>
      <sheetName val="OBLIGACIONES"/>
      <sheetName val="bdd_contratistas"/>
      <sheetName val="RP"/>
      <sheetName val="RESOLUCIONES DTPA"/>
      <sheetName val="DIRECTORIO CONTRATISTAS"/>
      <sheetName val="CONSECUTIVO AUTOS"/>
      <sheetName val="ITA"/>
      <sheetName val="CONSECUTIVO-EVENTO-COTIZACIÓN"/>
      <sheetName val="DATOS"/>
    </sheetNames>
    <sheetDataSet>
      <sheetData sheetId="0"/>
      <sheetData sheetId="1">
        <row r="3">
          <cell r="A3" t="str">
            <v>CD-DTPA-001-2025</v>
          </cell>
          <cell r="B3" t="str">
            <v>2 NACION</v>
          </cell>
          <cell r="C3" t="str">
            <v>CPS-DTPA-1-2025</v>
          </cell>
          <cell r="D3" t="str">
            <v xml:space="preserve">DIEGO FERNANDO GIL RIVAS </v>
          </cell>
          <cell r="E3">
            <v>45673</v>
          </cell>
          <cell r="F3" t="str">
            <v>PA00-3202008-15-004 Prestar servicios profesionales con plena autonomía técnica y administrativa en la estructuración financiera de los procesos contractuales de la Dirección Territorial Pacífico y sus áreas protegidas en el marco de la conservación de la diversidad biológica de las áreas protegidas del SINAP nacional</v>
          </cell>
          <cell r="G3" t="str">
            <v>PROFESIONAL</v>
          </cell>
          <cell r="H3" t="str">
            <v>2 CONTRATACIÓN DIRECTA</v>
          </cell>
          <cell r="I3" t="str">
            <v>14 PRESTACIÓN DE SERVICIOS</v>
          </cell>
          <cell r="J3" t="str">
            <v>N/A</v>
          </cell>
          <cell r="K3">
            <v>80111600</v>
          </cell>
          <cell r="L3" t="str">
            <v>1625</v>
          </cell>
          <cell r="M3" t="str">
            <v>1225</v>
          </cell>
          <cell r="N3">
            <v>45673</v>
          </cell>
          <cell r="O3">
            <v>5693195</v>
          </cell>
          <cell r="P3">
            <v>65471743</v>
          </cell>
          <cell r="Q3" t="str">
            <v xml:space="preserve">SESENTA Y CINCO MILLONES CUATROCIENTOS SETENTA Y UN MIL SETECIENTOS CUARENTA Y TRES </v>
          </cell>
          <cell r="R3" t="str">
            <v>1 PERSONA NATURAL</v>
          </cell>
          <cell r="S3" t="str">
            <v>3 CÉDULA DE CIUDADANÍA</v>
          </cell>
          <cell r="T3">
            <v>1113642262</v>
          </cell>
          <cell r="U3">
            <v>2</v>
          </cell>
          <cell r="V3" t="str">
            <v>N-A</v>
          </cell>
          <cell r="W3" t="str">
            <v>11 NO SE DILIGENCIA INFORMACIÓN PARA ESTE FORMULARIO EN ESTE PERÍODO DE REPORTE</v>
          </cell>
          <cell r="X3" t="str">
            <v>MASCULINO</v>
          </cell>
          <cell r="Y3" t="str">
            <v>VALLE DEL CAUCA</v>
          </cell>
          <cell r="Z3" t="str">
            <v>PALMIRA</v>
          </cell>
          <cell r="AA3" t="str">
            <v>DIEGO</v>
          </cell>
          <cell r="AB3" t="str">
            <v>FERNANDO</v>
          </cell>
          <cell r="AC3" t="str">
            <v>GIL</v>
          </cell>
          <cell r="AD3" t="str">
            <v>RIVAS</v>
          </cell>
          <cell r="AE3" t="str">
            <v>SI</v>
          </cell>
          <cell r="AF3" t="str">
            <v>1 PÓLIZA</v>
          </cell>
          <cell r="AG3" t="str">
            <v>12 SEGUROS DEL ESTADO</v>
          </cell>
          <cell r="AH3" t="str">
            <v>2 CUMPLIMIENTO</v>
          </cell>
          <cell r="AI3">
            <v>45673</v>
          </cell>
          <cell r="AJ3" t="str">
            <v>45-46-101027907</v>
          </cell>
          <cell r="AK3" t="str">
            <v>GLORIA TERESITA SERNA ALZATE</v>
          </cell>
          <cell r="AL3" t="str">
            <v>DTPA</v>
          </cell>
          <cell r="AM3" t="str">
            <v>2 SUPERVISOR</v>
          </cell>
          <cell r="AN3" t="str">
            <v>3 CÉDULA DE CIUDADANÍA</v>
          </cell>
          <cell r="AO3">
            <v>24344682</v>
          </cell>
          <cell r="AP3" t="str">
            <v>DIANA CAROLINA GOMEZ</v>
          </cell>
          <cell r="AQ3">
            <v>345</v>
          </cell>
          <cell r="AR3" t="str">
            <v>3 NO PACTADOS</v>
          </cell>
          <cell r="AS3" t="str">
            <v>4 NO SE HA ADICIONADO NI EN VALOR y EN TIEMPO</v>
          </cell>
          <cell r="AT3">
            <v>0</v>
          </cell>
          <cell r="AU3">
            <v>0</v>
          </cell>
          <cell r="AV3" t="str">
            <v>-</v>
          </cell>
          <cell r="AW3">
            <v>0</v>
          </cell>
          <cell r="AY3">
            <v>45673</v>
          </cell>
          <cell r="AZ3">
            <v>45673</v>
          </cell>
          <cell r="BA3">
            <v>45673</v>
          </cell>
          <cell r="BB3">
            <v>46022</v>
          </cell>
          <cell r="BD3" t="str">
            <v>2. NO</v>
          </cell>
          <cell r="BE3" t="str">
            <v>-</v>
          </cell>
          <cell r="BF3" t="str">
            <v>-</v>
          </cell>
          <cell r="BG3" t="str">
            <v>2. NO</v>
          </cell>
          <cell r="BH3">
            <v>0</v>
          </cell>
          <cell r="BI3" t="str">
            <v>-</v>
          </cell>
          <cell r="BJ3" t="str">
            <v>-</v>
          </cell>
          <cell r="BL3" t="str">
            <v>2025753501000001E</v>
          </cell>
          <cell r="BM3">
            <v>65471743</v>
          </cell>
          <cell r="BN3" t="str">
            <v>MARGARITA E VICTORIA ACOSTA</v>
          </cell>
          <cell r="BO3" t="str">
            <v xml:space="preserve">https://community.secop.gov.co/Public/Tendering/ContractNoticePhases/View?PPI=CO1.PPI.36698005&amp;isFromPublicArea=True&amp;isModal=False </v>
          </cell>
          <cell r="BP3" t="str">
            <v>VIGENTE</v>
          </cell>
          <cell r="BR3" t="str">
            <v xml:space="preserve">https://community.secop.gov.co/Public/Tendering/ContractDetailView/Index?UniqueIdentifier=CO1.PCCNTR.7255078 </v>
          </cell>
          <cell r="BS3" t="str">
            <v>diego.gil</v>
          </cell>
          <cell r="BT3" t="str">
            <v>parquesnacionales.gov.co</v>
          </cell>
          <cell r="BU3" t="str">
            <v>administrativo.dtpa@parquesnacionales.gov.co</v>
          </cell>
          <cell r="BV3" t="str">
            <v>ADMINISTRADOR FINANCIERO</v>
          </cell>
          <cell r="BW3" t="str">
            <v>BANCOLOMBIA S.A.</v>
          </cell>
          <cell r="BX3" t="str">
            <v>Ahorro</v>
          </cell>
          <cell r="BY3">
            <v>6697798500</v>
          </cell>
          <cell r="CB3">
            <v>2846598</v>
          </cell>
          <cell r="CC3">
            <v>5693195</v>
          </cell>
          <cell r="CD3">
            <v>5693195</v>
          </cell>
          <cell r="CE3">
            <v>5693195</v>
          </cell>
          <cell r="CF3">
            <v>5693195</v>
          </cell>
          <cell r="CG3">
            <v>5693195</v>
          </cell>
          <cell r="CH3">
            <v>5693195</v>
          </cell>
          <cell r="CI3">
            <v>5693195</v>
          </cell>
          <cell r="CJ3">
            <v>5693195</v>
          </cell>
          <cell r="CK3">
            <v>5693195</v>
          </cell>
          <cell r="CL3">
            <v>5693195</v>
          </cell>
          <cell r="CM3">
            <v>5693195</v>
          </cell>
          <cell r="CN3">
            <v>0</v>
          </cell>
        </row>
        <row r="4">
          <cell r="A4" t="str">
            <v>CD-DTPA-002-2025</v>
          </cell>
          <cell r="B4" t="str">
            <v>2 NACION</v>
          </cell>
          <cell r="C4" t="str">
            <v>CPS-DTPA-2-2025</v>
          </cell>
          <cell r="D4" t="str">
            <v xml:space="preserve">LAURA CAMILA URQUIJO MONTAGUT </v>
          </cell>
          <cell r="E4">
            <v>45674</v>
          </cell>
          <cell r="F4" t="str">
            <v>PA00-3202008-15-017 Prestar servicios profesionales con plena autonomia tecnica y administrativa en Dirección Territorial Pacífico en la realización de actividades de planeación estratégica en el marco de la conservación de la diversidad biológica de las áreas protegidas del SINAP nacional</v>
          </cell>
          <cell r="G4" t="str">
            <v>PROFESIONAL</v>
          </cell>
          <cell r="H4" t="str">
            <v>2 CONTRATACIÓN DIRECTA</v>
          </cell>
          <cell r="I4" t="str">
            <v>14 PRESTACIÓN DE SERVICIOS</v>
          </cell>
          <cell r="J4" t="str">
            <v>N/A</v>
          </cell>
          <cell r="K4">
            <v>80111600</v>
          </cell>
          <cell r="L4" t="str">
            <v>1525</v>
          </cell>
          <cell r="M4" t="str">
            <v>1325</v>
          </cell>
          <cell r="N4">
            <v>45674</v>
          </cell>
          <cell r="O4">
            <v>7435309</v>
          </cell>
          <cell r="P4">
            <v>13135713</v>
          </cell>
          <cell r="Q4" t="str">
            <v xml:space="preserve">TRECE MILLONES CIENTO TREINTA Y CINCO MIL SETECIENTOS TRECE </v>
          </cell>
          <cell r="R4" t="str">
            <v>1 PERSONA NATURAL</v>
          </cell>
          <cell r="S4" t="str">
            <v>3 CÉDULA DE CIUDADANÍA</v>
          </cell>
          <cell r="T4">
            <v>1098743846</v>
          </cell>
          <cell r="U4">
            <v>2</v>
          </cell>
          <cell r="V4" t="str">
            <v>N-A</v>
          </cell>
          <cell r="W4" t="str">
            <v>11 NO SE DILIGENCIA INFORMACIÓN PARA ESTE FORMULARIO EN ESTE PERÍODO DE REPORTE</v>
          </cell>
          <cell r="X4" t="str">
            <v>FEMENINO</v>
          </cell>
          <cell r="Y4" t="str">
            <v>SANTANDER</v>
          </cell>
          <cell r="Z4" t="str">
            <v>BUCARAMANGA</v>
          </cell>
          <cell r="AA4" t="str">
            <v>LAURA</v>
          </cell>
          <cell r="AB4" t="str">
            <v>CAMILA</v>
          </cell>
          <cell r="AC4" t="str">
            <v>URQUIJO</v>
          </cell>
          <cell r="AD4" t="str">
            <v>MONTAGUT</v>
          </cell>
          <cell r="AE4" t="str">
            <v>SI</v>
          </cell>
          <cell r="AF4" t="str">
            <v>1 PÓLIZA</v>
          </cell>
          <cell r="AG4" t="str">
            <v>12 SEGUROS DEL ESTADO</v>
          </cell>
          <cell r="AH4" t="str">
            <v>2 CUMPLIMIENTO</v>
          </cell>
          <cell r="AI4">
            <v>45674</v>
          </cell>
          <cell r="AJ4" t="str">
            <v>45-46-101027967</v>
          </cell>
          <cell r="AK4" t="str">
            <v>GLORIA TERESITA SERNA ALZATE</v>
          </cell>
          <cell r="AL4" t="str">
            <v>DTPA</v>
          </cell>
          <cell r="AM4" t="str">
            <v>2 SUPERVISOR</v>
          </cell>
          <cell r="AN4" t="str">
            <v>3 CÉDULA DE CIUDADANÍA</v>
          </cell>
          <cell r="AO4">
            <v>79307788</v>
          </cell>
          <cell r="AP4" t="str">
            <v>JUAN IVAN SANCHEZ BERNAL</v>
          </cell>
          <cell r="AQ4">
            <v>344</v>
          </cell>
          <cell r="AR4" t="str">
            <v>3 NO PACTADOS</v>
          </cell>
          <cell r="AS4" t="str">
            <v>4 NO SE HA ADICIONADO NI EN VALOR y EN TIEMPO</v>
          </cell>
          <cell r="AT4">
            <v>0</v>
          </cell>
          <cell r="AU4">
            <v>0</v>
          </cell>
          <cell r="AV4" t="str">
            <v>-</v>
          </cell>
          <cell r="AW4">
            <v>0</v>
          </cell>
          <cell r="AY4">
            <v>45674</v>
          </cell>
          <cell r="AZ4">
            <v>45674</v>
          </cell>
          <cell r="BA4">
            <v>45674</v>
          </cell>
          <cell r="BB4">
            <v>45725</v>
          </cell>
          <cell r="BD4" t="str">
            <v>2. NO</v>
          </cell>
          <cell r="BE4" t="str">
            <v>-</v>
          </cell>
          <cell r="BF4" t="str">
            <v>-</v>
          </cell>
          <cell r="BG4" t="str">
            <v>2. NO</v>
          </cell>
          <cell r="BH4">
            <v>0</v>
          </cell>
          <cell r="BI4" t="str">
            <v>-</v>
          </cell>
          <cell r="BJ4" t="str">
            <v>-</v>
          </cell>
          <cell r="BK4" t="str">
            <v>TERMINACIÓN ANTICIPADA</v>
          </cell>
          <cell r="BL4" t="str">
            <v>2025753501000002E</v>
          </cell>
          <cell r="BM4">
            <v>13135713</v>
          </cell>
          <cell r="BN4" t="str">
            <v>MARGARITA E VICTORIA ACOSTA</v>
          </cell>
          <cell r="BO4" t="str">
            <v xml:space="preserve">https://community.secop.gov.co/Public/Tendering/ContractNoticePhases/View?PPI=CO1.PPI.36718528&amp;isFromPublicArea=True&amp;isModal=False </v>
          </cell>
          <cell r="BP4" t="str">
            <v>TERMINADO ANTICIPADAMENTE</v>
          </cell>
          <cell r="BR4" t="str">
            <v xml:space="preserve">https://community.secop.gov.co/Public/Tendering/ContractDetailView/Index?UniqueIdentifier=CO1.PCCNTR.7260468 </v>
          </cell>
          <cell r="BS4" t="str">
            <v>laura.urquijo</v>
          </cell>
          <cell r="BT4" t="str">
            <v>parquesnacionales.gov.co</v>
          </cell>
          <cell r="BU4" t="str">
            <v>planeacion.dtpa@parquesnacionales.gov.co</v>
          </cell>
          <cell r="BV4" t="str">
            <v>INGENIERA AMBIENTAL</v>
          </cell>
          <cell r="BW4" t="str">
            <v>BANCO AGRARIO DE COLOMBIA S.A.</v>
          </cell>
          <cell r="BX4" t="str">
            <v>Ahorro</v>
          </cell>
          <cell r="BY4">
            <v>451212000000</v>
          </cell>
          <cell r="CB4">
            <v>3469811</v>
          </cell>
          <cell r="CC4">
            <v>7435309</v>
          </cell>
          <cell r="CD4">
            <v>2230593</v>
          </cell>
          <cell r="CE4">
            <v>0</v>
          </cell>
          <cell r="CF4">
            <v>0</v>
          </cell>
          <cell r="CG4">
            <v>0</v>
          </cell>
          <cell r="CH4">
            <v>0</v>
          </cell>
          <cell r="CI4">
            <v>0</v>
          </cell>
          <cell r="CJ4">
            <v>0</v>
          </cell>
          <cell r="CK4">
            <v>0</v>
          </cell>
          <cell r="CL4">
            <v>0</v>
          </cell>
          <cell r="CM4">
            <v>0</v>
          </cell>
          <cell r="CN4">
            <v>0</v>
          </cell>
        </row>
        <row r="5">
          <cell r="A5" t="str">
            <v>CD-DTPA-003-2025</v>
          </cell>
          <cell r="B5" t="str">
            <v>2 NACION</v>
          </cell>
          <cell r="C5" t="str">
            <v>CPS-DTPA-3-2025</v>
          </cell>
          <cell r="D5" t="str">
            <v>LEIDY YESENIA FRANCO CASTAÑO</v>
          </cell>
          <cell r="E5">
            <v>45674</v>
          </cell>
          <cell r="F5" t="str">
            <v>PA00-3202008-15-012 Prestar servicios de apoyo a la gestión con plena autonomía técnica y administrativa en el desarrollo de actividades administrativas del proceso siniestros de la Dirección Territorial Pacífico y sus áreas protegidas, en el marco de la conservación de la diversidad biológica de las áreas protegidas del SINAP nacional</v>
          </cell>
          <cell r="G5" t="str">
            <v>APOYO A LA GESTIÓN</v>
          </cell>
          <cell r="H5" t="str">
            <v>2 CONTRATACIÓN DIRECTA</v>
          </cell>
          <cell r="I5" t="str">
            <v>14 PRESTACIÓN DE SERVICIOS</v>
          </cell>
          <cell r="J5" t="str">
            <v>N/A</v>
          </cell>
          <cell r="K5">
            <v>80111600</v>
          </cell>
          <cell r="L5" t="str">
            <v>1325</v>
          </cell>
          <cell r="M5" t="str">
            <v>1425</v>
          </cell>
          <cell r="N5">
            <v>45674</v>
          </cell>
          <cell r="O5">
            <v>3557602</v>
          </cell>
          <cell r="P5">
            <v>40793836</v>
          </cell>
          <cell r="Q5" t="str">
            <v xml:space="preserve">CUARENTA MILLONES SETECIENTOS NOVENTA Y TRES MIL OCHOCIENTOS TREINTA Y SEIS </v>
          </cell>
          <cell r="R5" t="str">
            <v>1 PERSONA NATURAL</v>
          </cell>
          <cell r="S5" t="str">
            <v>3 CÉDULA DE CIUDADANÍA</v>
          </cell>
          <cell r="T5">
            <v>1143861129</v>
          </cell>
          <cell r="U5">
            <v>2</v>
          </cell>
          <cell r="V5" t="str">
            <v>N-A</v>
          </cell>
          <cell r="W5" t="str">
            <v>11 NO SE DILIGENCIA INFORMACIÓN PARA ESTE FORMULARIO EN ESTE PERÍODO DE REPORTE</v>
          </cell>
          <cell r="X5" t="str">
            <v>FEMENINO</v>
          </cell>
          <cell r="Y5" t="str">
            <v>VALLE DEL CAUCA</v>
          </cell>
          <cell r="Z5" t="str">
            <v>SANTIAGO DE CALI</v>
          </cell>
          <cell r="AA5" t="str">
            <v>LEIDY</v>
          </cell>
          <cell r="AB5" t="str">
            <v>YESENIA</v>
          </cell>
          <cell r="AC5" t="str">
            <v>FRANCO</v>
          </cell>
          <cell r="AD5" t="str">
            <v>CASTAÑO</v>
          </cell>
          <cell r="AE5" t="str">
            <v>NO</v>
          </cell>
          <cell r="AF5" t="str">
            <v>6 NO CONSTITUYÓ GARANTÍAS</v>
          </cell>
          <cell r="AG5" t="str">
            <v>N-A</v>
          </cell>
          <cell r="AH5" t="str">
            <v>N-A</v>
          </cell>
          <cell r="AI5" t="str">
            <v>N-A</v>
          </cell>
          <cell r="AJ5" t="str">
            <v>N-A</v>
          </cell>
          <cell r="AK5" t="str">
            <v>GLORIA TERESITA SERNA ALZATE</v>
          </cell>
          <cell r="AL5" t="str">
            <v>DTPA</v>
          </cell>
          <cell r="AM5" t="str">
            <v>2 SUPERVISOR</v>
          </cell>
          <cell r="AN5" t="str">
            <v>3 CÉDULA DE CIUDADANÍA</v>
          </cell>
          <cell r="AO5">
            <v>1085261007</v>
          </cell>
          <cell r="AP5" t="str">
            <v>JUAN CARLOS ALPALA BURBANO</v>
          </cell>
          <cell r="AQ5">
            <v>344</v>
          </cell>
          <cell r="AR5" t="str">
            <v>3 NO PACTADOS</v>
          </cell>
          <cell r="AS5" t="str">
            <v>4 NO SE HA ADICIONADO NI EN VALOR y EN TIEMPO</v>
          </cell>
          <cell r="AT5">
            <v>0</v>
          </cell>
          <cell r="AU5">
            <v>0</v>
          </cell>
          <cell r="AV5" t="str">
            <v>-</v>
          </cell>
          <cell r="AW5">
            <v>0</v>
          </cell>
          <cell r="AY5">
            <v>45674</v>
          </cell>
          <cell r="AZ5" t="str">
            <v>N/A</v>
          </cell>
          <cell r="BA5">
            <v>45674</v>
          </cell>
          <cell r="BB5">
            <v>46022</v>
          </cell>
          <cell r="BD5" t="str">
            <v>2. NO</v>
          </cell>
          <cell r="BE5" t="str">
            <v>-</v>
          </cell>
          <cell r="BF5" t="str">
            <v>-</v>
          </cell>
          <cell r="BG5" t="str">
            <v>2. NO</v>
          </cell>
          <cell r="BH5">
            <v>0</v>
          </cell>
          <cell r="BI5" t="str">
            <v>-</v>
          </cell>
          <cell r="BJ5" t="str">
            <v>-</v>
          </cell>
          <cell r="BK5" t="str">
            <v>TERMINACIÓN ANTICIPADA</v>
          </cell>
          <cell r="BL5" t="str">
            <v>2025753501000003E</v>
          </cell>
          <cell r="BM5">
            <v>40793836</v>
          </cell>
          <cell r="BN5" t="str">
            <v>MARGARITA E VICTORIA ACOSTA</v>
          </cell>
          <cell r="BO5" t="str">
            <v xml:space="preserve">https://community.secop.gov.co/Public/Tendering/ContractNoticePhases/View?PPI=CO1.PPI.36725970&amp;isFromPublicArea=True&amp;isModal=False </v>
          </cell>
          <cell r="BP5" t="str">
            <v>TERMINADO ANTICIPADAMENTE</v>
          </cell>
          <cell r="BR5" t="str">
            <v xml:space="preserve">https://community.secop.gov.co/Public/Tendering/ContractDetailView/Index?UniqueIdentifier=CO1.PCCNTR.7263118 </v>
          </cell>
          <cell r="BS5" t="str">
            <v>leidy.franco</v>
          </cell>
          <cell r="BT5" t="str">
            <v>parquesnacionales.gov.co</v>
          </cell>
          <cell r="BU5" t="str">
            <v>siniestros.dtpa@parquesnacionales.gov.co</v>
          </cell>
          <cell r="BV5" t="str">
            <v>TECNOLOGO DE LA GESTIÓN DE LA PRODUCCIÓN INDUSTRIAL</v>
          </cell>
          <cell r="BW5" t="str">
            <v>SCOTIABANK COLPATRIA SA</v>
          </cell>
          <cell r="BX5" t="str">
            <v>Ahorro</v>
          </cell>
          <cell r="BY5">
            <v>5922016465</v>
          </cell>
          <cell r="CB5">
            <v>1660214</v>
          </cell>
          <cell r="CC5">
            <v>3557602</v>
          </cell>
          <cell r="CD5">
            <v>3557602</v>
          </cell>
          <cell r="CE5">
            <v>3557602</v>
          </cell>
          <cell r="CF5">
            <v>3557602</v>
          </cell>
          <cell r="CG5">
            <v>3557602</v>
          </cell>
          <cell r="CH5">
            <v>3557602</v>
          </cell>
          <cell r="CI5">
            <v>3557602</v>
          </cell>
          <cell r="CJ5">
            <v>3557602</v>
          </cell>
          <cell r="CK5">
            <v>3557602</v>
          </cell>
          <cell r="CL5">
            <v>3557602</v>
          </cell>
          <cell r="CM5">
            <v>3557602</v>
          </cell>
          <cell r="CN5">
            <v>0</v>
          </cell>
        </row>
        <row r="6">
          <cell r="A6" t="str">
            <v>CD-DTPA-004-2025</v>
          </cell>
          <cell r="B6" t="str">
            <v>2 NACION</v>
          </cell>
          <cell r="C6" t="str">
            <v>CPS-DTPA-4-2025</v>
          </cell>
          <cell r="D6" t="str">
            <v>NATALIA SANTOS ORTIZ</v>
          </cell>
          <cell r="E6">
            <v>45674</v>
          </cell>
          <cell r="F6" t="str">
            <v>PA00-3202008-15-015 Prestar servicios profesionales con plena autonomía técnica y administrativa en la Dirección Territorial Pacífico en el desarrollo y seguimiento de las actividades de administración del proceso de gestión del talento humano de la dirección territorial pacifico en el marco de la conservación de la diversidad biológica de las áreas protegidas del SINAP nacional.</v>
          </cell>
          <cell r="G6" t="str">
            <v>PROFESIONAL</v>
          </cell>
          <cell r="H6" t="str">
            <v>2 CONTRATACIÓN DIRECTA</v>
          </cell>
          <cell r="I6" t="str">
            <v>14 PRESTACIÓN DE SERVICIOS</v>
          </cell>
          <cell r="J6" t="str">
            <v>N/A</v>
          </cell>
          <cell r="K6">
            <v>80111600</v>
          </cell>
          <cell r="L6" t="str">
            <v>1225</v>
          </cell>
          <cell r="M6" t="str">
            <v>1525</v>
          </cell>
          <cell r="N6">
            <v>45674</v>
          </cell>
          <cell r="O6">
            <v>4200744</v>
          </cell>
          <cell r="P6">
            <v>48168531</v>
          </cell>
          <cell r="Q6" t="str">
            <v xml:space="preserve">CUARENTA Y OCHO MILLONES CIENTO SESENTA Y OCHO MIL QUINIENTOS TREINTA Y UN </v>
          </cell>
          <cell r="R6" t="str">
            <v>1 PERSONA NATURAL</v>
          </cell>
          <cell r="S6" t="str">
            <v>3 CÉDULA DE CIUDADANÍA</v>
          </cell>
          <cell r="T6">
            <v>1059066560</v>
          </cell>
          <cell r="U6">
            <v>2</v>
          </cell>
          <cell r="V6" t="str">
            <v>N-A</v>
          </cell>
          <cell r="W6" t="str">
            <v>11 NO SE DILIGENCIA INFORMACIÓN PARA ESTE FORMULARIO EN ESTE PERÍODO DE REPORTE</v>
          </cell>
          <cell r="X6" t="str">
            <v>FEMENINO</v>
          </cell>
          <cell r="Y6" t="str">
            <v>CAUCA</v>
          </cell>
          <cell r="Z6" t="str">
            <v>MIRANDA</v>
          </cell>
          <cell r="AA6" t="str">
            <v>NATALIA</v>
          </cell>
          <cell r="AB6" t="str">
            <v>SANTOS</v>
          </cell>
          <cell r="AC6" t="str">
            <v>ORTIZ</v>
          </cell>
          <cell r="AE6" t="str">
            <v>SI</v>
          </cell>
          <cell r="AF6" t="str">
            <v>1 PÓLIZA</v>
          </cell>
          <cell r="AG6" t="str">
            <v>12 SEGUROS DEL ESTADO</v>
          </cell>
          <cell r="AH6" t="str">
            <v>2 CUMPLIMIENTO</v>
          </cell>
          <cell r="AI6">
            <v>45674</v>
          </cell>
          <cell r="AJ6" t="str">
            <v>45-46-101027971</v>
          </cell>
          <cell r="AK6" t="str">
            <v>GLORIA TERESITA SERNA ALZATE</v>
          </cell>
          <cell r="AL6" t="str">
            <v>DTPA</v>
          </cell>
          <cell r="AM6" t="str">
            <v>2 SUPERVISOR</v>
          </cell>
          <cell r="AN6" t="str">
            <v>3 CÉDULA DE CIUDADANÍA</v>
          </cell>
          <cell r="AO6">
            <v>1085261007</v>
          </cell>
          <cell r="AP6" t="str">
            <v>JUAN CARLOS ALPALA BURBANO</v>
          </cell>
          <cell r="AQ6">
            <v>344</v>
          </cell>
          <cell r="AR6" t="str">
            <v>3 NO PACTADOS</v>
          </cell>
          <cell r="AS6" t="str">
            <v>4 NO SE HA ADICIONADO NI EN VALOR y EN TIEMPO</v>
          </cell>
          <cell r="AT6">
            <v>0</v>
          </cell>
          <cell r="AU6">
            <v>0</v>
          </cell>
          <cell r="AV6" t="str">
            <v>-</v>
          </cell>
          <cell r="AW6">
            <v>0</v>
          </cell>
          <cell r="AY6">
            <v>45674</v>
          </cell>
          <cell r="AZ6">
            <v>45674</v>
          </cell>
          <cell r="BA6">
            <v>45674</v>
          </cell>
          <cell r="BB6">
            <v>46022</v>
          </cell>
          <cell r="BD6" t="str">
            <v>2. NO</v>
          </cell>
          <cell r="BE6" t="str">
            <v>-</v>
          </cell>
          <cell r="BF6" t="str">
            <v>-</v>
          </cell>
          <cell r="BG6" t="str">
            <v>2. NO</v>
          </cell>
          <cell r="BH6">
            <v>0</v>
          </cell>
          <cell r="BI6" t="str">
            <v>-</v>
          </cell>
          <cell r="BJ6" t="str">
            <v>-</v>
          </cell>
          <cell r="BL6" t="str">
            <v>2025753501000004E</v>
          </cell>
          <cell r="BM6">
            <v>48168531</v>
          </cell>
          <cell r="BN6" t="str">
            <v>MARGARITA E VICTORIA ACOSTA</v>
          </cell>
          <cell r="BO6" t="str">
            <v xml:space="preserve">https://community.secop.gov.co/Public/Tendering/ContractNoticePhases/View?PPI=CO1.PPI.36726345&amp;isFromPublicArea=True&amp;isModal=False </v>
          </cell>
          <cell r="BP6" t="str">
            <v>VIGENTE</v>
          </cell>
          <cell r="BR6" t="str">
            <v xml:space="preserve">https://community.secop.gov.co/Public/Tendering/ContractDetailView/Index?UniqueIdentifier=CO1.PCCNTR.7263173 </v>
          </cell>
          <cell r="BS6" t="str">
            <v>natalia.santos</v>
          </cell>
          <cell r="BT6" t="str">
            <v>parquesnacionales.gov.co</v>
          </cell>
          <cell r="BU6" t="str">
            <v>nomina.dtpa@parquesnacionales.gov.co</v>
          </cell>
          <cell r="BV6" t="str">
            <v>ADMINISTRADORA DE EMPRESAS</v>
          </cell>
          <cell r="BW6" t="str">
            <v>BANCO DE BOGOTA</v>
          </cell>
          <cell r="BX6" t="str">
            <v>Ahorro</v>
          </cell>
          <cell r="BY6">
            <v>678137555</v>
          </cell>
          <cell r="CB6">
            <v>1960347</v>
          </cell>
          <cell r="CC6">
            <v>4200744</v>
          </cell>
          <cell r="CD6">
            <v>4200744</v>
          </cell>
          <cell r="CE6">
            <v>4200744</v>
          </cell>
          <cell r="CF6">
            <v>4200744</v>
          </cell>
          <cell r="CG6">
            <v>4200744</v>
          </cell>
          <cell r="CH6">
            <v>4200744</v>
          </cell>
          <cell r="CI6">
            <v>4200744</v>
          </cell>
          <cell r="CJ6">
            <v>4200744</v>
          </cell>
          <cell r="CK6">
            <v>4200744</v>
          </cell>
          <cell r="CL6">
            <v>4200744</v>
          </cell>
          <cell r="CM6">
            <v>4200744</v>
          </cell>
          <cell r="CN6">
            <v>0</v>
          </cell>
        </row>
        <row r="7">
          <cell r="A7" t="str">
            <v>CD-DTPA-005-2025</v>
          </cell>
          <cell r="B7" t="str">
            <v>2 NACION</v>
          </cell>
          <cell r="C7" t="str">
            <v>CPS-DTPA-5-2025</v>
          </cell>
          <cell r="D7" t="str">
            <v>JULIANA ISABEL MONTES ROMERO</v>
          </cell>
          <cell r="E7">
            <v>45674</v>
          </cell>
          <cell r="F7" t="str">
            <v>PA00-3202008-15-002 Prestación de servicios profesionales con plena autonomia tecnica y administrativa con el fin de realizar estructuración de los procesos contractuales en sus diferentes modalidades requeridos por la Dirección Territorial Pacifico y sus areas protegidas con el fin de Fortalecer los procesos administrativos de las áreas de SPNNC en el marco de la conservación de la diversidad biológica de las áreas protegidas del SINAP nacional.</v>
          </cell>
          <cell r="G7" t="str">
            <v>PROFESIONAL</v>
          </cell>
          <cell r="H7" t="str">
            <v>2 CONTRATACIÓN DIRECTA</v>
          </cell>
          <cell r="I7" t="str">
            <v>14 PRESTACIÓN DE SERVICIOS</v>
          </cell>
          <cell r="J7" t="str">
            <v>N/A</v>
          </cell>
          <cell r="K7">
            <v>80111600</v>
          </cell>
          <cell r="L7" t="str">
            <v>1925</v>
          </cell>
          <cell r="M7" t="str">
            <v>1625</v>
          </cell>
          <cell r="N7">
            <v>45674</v>
          </cell>
          <cell r="O7">
            <v>5693195</v>
          </cell>
          <cell r="P7">
            <v>65281969</v>
          </cell>
          <cell r="Q7" t="str">
            <v xml:space="preserve">SESENTA Y CINCO MILLONES DOSCIENTOS OCHENTA Y UN MIL NOVECIENTOS SESENTA Y NUEVE </v>
          </cell>
          <cell r="R7" t="str">
            <v>1 PERSONA NATURAL</v>
          </cell>
          <cell r="S7" t="str">
            <v>3 CÉDULA DE CIUDADANÍA</v>
          </cell>
          <cell r="T7">
            <v>1061815005</v>
          </cell>
          <cell r="U7">
            <v>2</v>
          </cell>
          <cell r="V7" t="str">
            <v>N-A</v>
          </cell>
          <cell r="W7" t="str">
            <v>11 NO SE DILIGENCIA INFORMACIÓN PARA ESTE FORMULARIO EN ESTE PERÍODO DE REPORTE</v>
          </cell>
          <cell r="X7" t="str">
            <v>FEMENINO</v>
          </cell>
          <cell r="Y7" t="str">
            <v>CAUCA</v>
          </cell>
          <cell r="Z7" t="str">
            <v>POPAYÁN</v>
          </cell>
          <cell r="AA7" t="str">
            <v>JULIANA</v>
          </cell>
          <cell r="AB7" t="str">
            <v>ISABEL</v>
          </cell>
          <cell r="AC7" t="str">
            <v>MONTES</v>
          </cell>
          <cell r="AD7" t="str">
            <v>ROMERO</v>
          </cell>
          <cell r="AE7" t="str">
            <v>SI</v>
          </cell>
          <cell r="AF7" t="str">
            <v>1 PÓLIZA</v>
          </cell>
          <cell r="AG7" t="str">
            <v>12 SEGUROS DEL ESTADO</v>
          </cell>
          <cell r="AH7" t="str">
            <v>2 CUMPLIMIENTO</v>
          </cell>
          <cell r="AI7">
            <v>45674</v>
          </cell>
          <cell r="AJ7" t="str">
            <v>45-46-101027998</v>
          </cell>
          <cell r="AK7" t="str">
            <v>GLORIA TERESITA SERNA ALZATE</v>
          </cell>
          <cell r="AL7" t="str">
            <v>DTPA</v>
          </cell>
          <cell r="AM7" t="str">
            <v>2 SUPERVISOR</v>
          </cell>
          <cell r="AN7" t="str">
            <v>3 CÉDULA DE CIUDADANÍA</v>
          </cell>
          <cell r="AO7">
            <v>25292225</v>
          </cell>
          <cell r="AP7" t="str">
            <v>CAROL JOHANNA ORTEGA SANCHEZ</v>
          </cell>
          <cell r="AQ7">
            <v>344</v>
          </cell>
          <cell r="AR7" t="str">
            <v>3 NO PACTADOS</v>
          </cell>
          <cell r="AS7" t="str">
            <v>4 NO SE HA ADICIONADO NI EN VALOR y EN TIEMPO</v>
          </cell>
          <cell r="AT7">
            <v>0</v>
          </cell>
          <cell r="AU7">
            <v>0</v>
          </cell>
          <cell r="AV7" t="str">
            <v>-</v>
          </cell>
          <cell r="AW7">
            <v>0</v>
          </cell>
          <cell r="AY7">
            <v>45674</v>
          </cell>
          <cell r="AZ7">
            <v>45674</v>
          </cell>
          <cell r="BA7">
            <v>45674</v>
          </cell>
          <cell r="BB7">
            <v>46022</v>
          </cell>
          <cell r="BD7" t="str">
            <v>2. NO</v>
          </cell>
          <cell r="BE7" t="str">
            <v>-</v>
          </cell>
          <cell r="BF7" t="str">
            <v>-</v>
          </cell>
          <cell r="BG7" t="str">
            <v>2. NO</v>
          </cell>
          <cell r="BH7">
            <v>0</v>
          </cell>
          <cell r="BI7" t="str">
            <v>-</v>
          </cell>
          <cell r="BJ7" t="str">
            <v>-</v>
          </cell>
          <cell r="BL7" t="str">
            <v xml:space="preserve">2025753501000005E </v>
          </cell>
          <cell r="BM7">
            <v>65281969</v>
          </cell>
          <cell r="BN7" t="str">
            <v>MARGARITA E VICTORIA ACOSTA</v>
          </cell>
          <cell r="BO7" t="str">
            <v xml:space="preserve">https://community.secop.gov.co/Public/Tendering/ContractNoticePhases/View?PPI=CO1.PPI.36733454&amp;isFromPublicArea=True&amp;isModal=False </v>
          </cell>
          <cell r="BP7" t="str">
            <v>VIGENTE</v>
          </cell>
          <cell r="BR7" t="str">
            <v xml:space="preserve">https://community.secop.gov.co/Public/Tendering/ContractDetailView/Index?UniqueIdentifier=CO1.PCCNTR.7265266 </v>
          </cell>
          <cell r="BS7" t="str">
            <v>juliana.montes</v>
          </cell>
          <cell r="BT7" t="str">
            <v>parquesnacionales.gov.co</v>
          </cell>
          <cell r="BU7" t="str">
            <v>profesionalcontratos.dtpa@parquesnacionales.gov.co</v>
          </cell>
          <cell r="BV7" t="str">
            <v>ABOGADA</v>
          </cell>
          <cell r="BW7" t="str">
            <v>BANCO BILBAO VIZCAYA ARGENTARIA COLOMBIA S.A. BBVA</v>
          </cell>
          <cell r="BX7" t="str">
            <v>Ahorro</v>
          </cell>
          <cell r="BY7">
            <v>882094089</v>
          </cell>
          <cell r="CB7">
            <v>2656824</v>
          </cell>
          <cell r="CC7">
            <v>5693195</v>
          </cell>
          <cell r="CD7">
            <v>5693195</v>
          </cell>
          <cell r="CE7">
            <v>5693195</v>
          </cell>
          <cell r="CF7">
            <v>5693195</v>
          </cell>
          <cell r="CG7">
            <v>5693195</v>
          </cell>
          <cell r="CH7">
            <v>5693195</v>
          </cell>
          <cell r="CI7">
            <v>5693195</v>
          </cell>
          <cell r="CJ7">
            <v>5693195</v>
          </cell>
          <cell r="CK7">
            <v>5693195</v>
          </cell>
          <cell r="CL7">
            <v>5693195</v>
          </cell>
          <cell r="CM7">
            <v>5693195</v>
          </cell>
          <cell r="CN7">
            <v>0</v>
          </cell>
        </row>
        <row r="8">
          <cell r="A8" t="str">
            <v>CD-DTPA-006-2025</v>
          </cell>
          <cell r="B8" t="str">
            <v>2 NACION</v>
          </cell>
          <cell r="C8" t="str">
            <v>CPS-DTPA-6-2025</v>
          </cell>
          <cell r="D8" t="str">
            <v>JAIME AGUILAR SALDAÑA</v>
          </cell>
          <cell r="E8">
            <v>45674</v>
          </cell>
          <cell r="F8" t="str">
            <v>PA00-3202008-15-006 Prestar servicios de apoyo a la gestión con plena autonomía técnica y administrativa en el desarrollo de acciones de los procesos administrativos y contractuales en la Dirección Territorial Pacífico, en el marco de la conservación de la diversidad biológica de las áreas protegidas del SINAP nacional</v>
          </cell>
          <cell r="G8" t="str">
            <v>APOYO A LA GESTIÓN</v>
          </cell>
          <cell r="H8" t="str">
            <v>2 CONTRATACIÓN DIRECTA</v>
          </cell>
          <cell r="I8" t="str">
            <v>14 PRESTACIÓN DE SERVICIOS</v>
          </cell>
          <cell r="J8" t="str">
            <v>N/A</v>
          </cell>
          <cell r="K8">
            <v>80111600</v>
          </cell>
          <cell r="L8" t="str">
            <v>2025</v>
          </cell>
          <cell r="M8" t="str">
            <v>1725</v>
          </cell>
          <cell r="N8">
            <v>45674</v>
          </cell>
          <cell r="O8">
            <v>3670920</v>
          </cell>
          <cell r="P8">
            <v>42093216</v>
          </cell>
          <cell r="Q8" t="str">
            <v xml:space="preserve">CUARENTA Y DOS MILLONES NOVENTA Y TRES MIL DOSCIENTOS DIECISÉIS </v>
          </cell>
          <cell r="R8" t="str">
            <v>1 PERSONA NATURAL</v>
          </cell>
          <cell r="S8" t="str">
            <v>3 CÉDULA DE CIUDADANÍA</v>
          </cell>
          <cell r="T8">
            <v>1107093799</v>
          </cell>
          <cell r="U8">
            <v>2</v>
          </cell>
          <cell r="V8" t="str">
            <v>N-A</v>
          </cell>
          <cell r="W8" t="str">
            <v>11 NO SE DILIGENCIA INFORMACIÓN PARA ESTE FORMULARIO EN ESTE PERÍODO DE REPORTE</v>
          </cell>
          <cell r="X8" t="str">
            <v>MASCULINO</v>
          </cell>
          <cell r="Y8" t="str">
            <v>VALLE DEL CAUCA</v>
          </cell>
          <cell r="Z8" t="str">
            <v>SANTIAGO DE CALI</v>
          </cell>
          <cell r="AA8" t="str">
            <v>JAIME</v>
          </cell>
          <cell r="AB8" t="str">
            <v>AGUILAR</v>
          </cell>
          <cell r="AC8" t="str">
            <v>SALDAÑA</v>
          </cell>
          <cell r="AE8" t="str">
            <v>NO</v>
          </cell>
          <cell r="AF8" t="str">
            <v>6 NO CONSTITUYÓ GARANTÍAS</v>
          </cell>
          <cell r="AG8" t="str">
            <v>N-A</v>
          </cell>
          <cell r="AH8" t="str">
            <v>N-A</v>
          </cell>
          <cell r="AI8" t="str">
            <v>N-A</v>
          </cell>
          <cell r="AJ8" t="str">
            <v>N-A</v>
          </cell>
          <cell r="AK8" t="str">
            <v>GLORIA TERESITA SERNA ALZATE</v>
          </cell>
          <cell r="AL8" t="str">
            <v>DTPA</v>
          </cell>
          <cell r="AM8" t="str">
            <v>2 SUPERVISOR</v>
          </cell>
          <cell r="AN8" t="str">
            <v>3 CÉDULA DE CIUDADANÍA</v>
          </cell>
          <cell r="AO8">
            <v>24344682</v>
          </cell>
          <cell r="AP8" t="str">
            <v>DIANA CAROLINA GOMEZ</v>
          </cell>
          <cell r="AQ8">
            <v>344</v>
          </cell>
          <cell r="AR8" t="str">
            <v>3 NO PACTADOS</v>
          </cell>
          <cell r="AS8" t="str">
            <v>4 NO SE HA ADICIONADO NI EN VALOR y EN TIEMPO</v>
          </cell>
          <cell r="AT8">
            <v>0</v>
          </cell>
          <cell r="AU8">
            <v>0</v>
          </cell>
          <cell r="AV8" t="str">
            <v>-</v>
          </cell>
          <cell r="AW8">
            <v>0</v>
          </cell>
          <cell r="AY8">
            <v>45674</v>
          </cell>
          <cell r="AZ8" t="str">
            <v>N/A</v>
          </cell>
          <cell r="BA8">
            <v>45674</v>
          </cell>
          <cell r="BB8">
            <v>46022</v>
          </cell>
          <cell r="BD8" t="str">
            <v>2. NO</v>
          </cell>
          <cell r="BE8" t="str">
            <v>-</v>
          </cell>
          <cell r="BF8" t="str">
            <v>-</v>
          </cell>
          <cell r="BG8" t="str">
            <v>2. NO</v>
          </cell>
          <cell r="BH8">
            <v>0</v>
          </cell>
          <cell r="BI8" t="str">
            <v>-</v>
          </cell>
          <cell r="BJ8" t="str">
            <v>-</v>
          </cell>
          <cell r="BL8" t="str">
            <v xml:space="preserve">2025753501000006E </v>
          </cell>
          <cell r="BM8">
            <v>42093216</v>
          </cell>
          <cell r="BN8" t="str">
            <v>MARGARITA E VICTORIA ACOSTA</v>
          </cell>
          <cell r="BO8" t="str">
            <v xml:space="preserve">https://community.secop.gov.co/Public/Tendering/ContractNoticePhases/View?PPI=CO1.PPI.36735616&amp;isFromPublicArea=True&amp;isModal=False </v>
          </cell>
          <cell r="BP8" t="str">
            <v>VIGENTE</v>
          </cell>
          <cell r="BR8" t="str">
            <v xml:space="preserve">https://community.secop.gov.co/Public/Tendering/ContractDetailView/Index?UniqueIdentifier=CO1.PCCNTR.7266049 </v>
          </cell>
          <cell r="BS8" t="str">
            <v>jaime.aguilar</v>
          </cell>
          <cell r="BT8" t="str">
            <v>parquesnacionales.gov.co</v>
          </cell>
          <cell r="BU8" t="str">
            <v>secop.dtpa@parquesnacionales.gov.co</v>
          </cell>
          <cell r="BV8" t="str">
            <v>TECNOLOGO CONTABLE Y FINANCIERO</v>
          </cell>
          <cell r="BW8" t="str">
            <v>BANCOLOMBIA S.A.</v>
          </cell>
          <cell r="BX8" t="str">
            <v>Ahorro</v>
          </cell>
          <cell r="BY8">
            <v>6000017126</v>
          </cell>
          <cell r="CB8">
            <v>1713096</v>
          </cell>
          <cell r="CC8">
            <v>3670920</v>
          </cell>
          <cell r="CD8">
            <v>3670920</v>
          </cell>
          <cell r="CE8">
            <v>3670920</v>
          </cell>
          <cell r="CF8">
            <v>3670920</v>
          </cell>
          <cell r="CG8">
            <v>3670920</v>
          </cell>
          <cell r="CH8">
            <v>3670920</v>
          </cell>
          <cell r="CI8">
            <v>3670920</v>
          </cell>
          <cell r="CJ8">
            <v>3670920</v>
          </cell>
          <cell r="CK8">
            <v>3670920</v>
          </cell>
          <cell r="CL8">
            <v>3670920</v>
          </cell>
          <cell r="CM8">
            <v>3670920</v>
          </cell>
          <cell r="CN8">
            <v>0</v>
          </cell>
        </row>
        <row r="9">
          <cell r="A9" t="str">
            <v>CD-DTPA-007-2025</v>
          </cell>
          <cell r="B9" t="str">
            <v>2 NACION</v>
          </cell>
          <cell r="C9" t="str">
            <v>CPS-DTPA-7-2025</v>
          </cell>
          <cell r="D9" t="str">
            <v>FRANK GENTIL RENGIFO MEJIA</v>
          </cell>
          <cell r="E9">
            <v>45678</v>
          </cell>
          <cell r="F9" t="str">
            <v xml:space="preserve">PA00-3202008-15-011 Prestar servicios de apoyo a la gestión con plena autonomía técnica y administrativa en desarrollar actividades asistenciales de conducción y mensajería para la dirección territorial pacifico, en el marco de la conservación de la diversidad biológica de las áreas protegidas del SINAP nacional. </v>
          </cell>
          <cell r="G9" t="str">
            <v>APOYO A LA GESTIÓN</v>
          </cell>
          <cell r="H9" t="str">
            <v>2 CONTRATACIÓN DIRECTA</v>
          </cell>
          <cell r="I9" t="str">
            <v>14 PRESTACIÓN DE SERVICIOS</v>
          </cell>
          <cell r="J9" t="str">
            <v>N/A</v>
          </cell>
          <cell r="K9">
            <v>80111600</v>
          </cell>
          <cell r="L9" t="str">
            <v>1725</v>
          </cell>
          <cell r="M9" t="str">
            <v>1825</v>
          </cell>
          <cell r="N9">
            <v>45678</v>
          </cell>
          <cell r="O9">
            <v>2365487</v>
          </cell>
          <cell r="P9">
            <v>26808853</v>
          </cell>
          <cell r="Q9" t="str">
            <v>VEINTISÉIS MILLONES OCHOCIENTOS OCHO MIL OCHOCIENTOS CINCUENTA Y TRES</v>
          </cell>
          <cell r="R9" t="str">
            <v>1 PERSONA NATURAL</v>
          </cell>
          <cell r="S9" t="str">
            <v>3 CÉDULA DE CIUDADANÍA</v>
          </cell>
          <cell r="T9">
            <v>16772137</v>
          </cell>
          <cell r="U9">
            <v>2</v>
          </cell>
          <cell r="V9" t="str">
            <v>N-A</v>
          </cell>
          <cell r="W9" t="str">
            <v>11 NO SE DILIGENCIA INFORMACIÓN PARA ESTE FORMULARIO EN ESTE PERÍODO DE REPORTE</v>
          </cell>
          <cell r="X9" t="str">
            <v>MASCULINO</v>
          </cell>
          <cell r="Y9" t="str">
            <v>VALLE DEL CAUCA</v>
          </cell>
          <cell r="Z9" t="str">
            <v>SANTIAGO DE CALI</v>
          </cell>
          <cell r="AA9" t="str">
            <v>FRANK</v>
          </cell>
          <cell r="AB9" t="str">
            <v>GENTIL</v>
          </cell>
          <cell r="AC9" t="str">
            <v>RENGIFO</v>
          </cell>
          <cell r="AD9" t="str">
            <v>MEJIA</v>
          </cell>
          <cell r="AE9" t="str">
            <v>NO</v>
          </cell>
          <cell r="AF9" t="str">
            <v>6 NO CONSTITUYÓ GARANTÍAS</v>
          </cell>
          <cell r="AG9" t="str">
            <v>N-A</v>
          </cell>
          <cell r="AH9" t="str">
            <v>N-A</v>
          </cell>
          <cell r="AI9" t="str">
            <v>N-A</v>
          </cell>
          <cell r="AJ9" t="str">
            <v>N-A</v>
          </cell>
          <cell r="AK9" t="str">
            <v>GLORIA TERESITA SERNA ALZATE</v>
          </cell>
          <cell r="AL9" t="str">
            <v>DTPA</v>
          </cell>
          <cell r="AM9" t="str">
            <v>2 SUPERVISOR</v>
          </cell>
          <cell r="AN9" t="str">
            <v>3 CÉDULA DE CIUDADANÍA</v>
          </cell>
          <cell r="AO9">
            <v>1114891555</v>
          </cell>
          <cell r="AP9" t="str">
            <v>CLAUDIA GIOVANNA MUNOZ DUQUE</v>
          </cell>
          <cell r="AQ9">
            <v>340</v>
          </cell>
          <cell r="AR9" t="str">
            <v>3 NO PACTADOS</v>
          </cell>
          <cell r="AS9" t="str">
            <v>4 NO SE HA ADICIONADO NI EN VALOR y EN TIEMPO</v>
          </cell>
          <cell r="AT9">
            <v>0</v>
          </cell>
          <cell r="AU9">
            <v>0</v>
          </cell>
          <cell r="AV9" t="str">
            <v>-</v>
          </cell>
          <cell r="AW9">
            <v>0</v>
          </cell>
          <cell r="AY9">
            <v>45678</v>
          </cell>
          <cell r="AZ9" t="str">
            <v>N/A</v>
          </cell>
          <cell r="BA9">
            <v>45678</v>
          </cell>
          <cell r="BB9">
            <v>46022</v>
          </cell>
          <cell r="BD9" t="str">
            <v>2. NO</v>
          </cell>
          <cell r="BE9" t="str">
            <v>-</v>
          </cell>
          <cell r="BF9" t="str">
            <v>-</v>
          </cell>
          <cell r="BG9" t="str">
            <v>2. NO</v>
          </cell>
          <cell r="BH9">
            <v>0</v>
          </cell>
          <cell r="BI9" t="str">
            <v>-</v>
          </cell>
          <cell r="BJ9" t="str">
            <v>-</v>
          </cell>
          <cell r="BL9" t="str">
            <v xml:space="preserve">2025753501000007E </v>
          </cell>
          <cell r="BM9">
            <v>26808853</v>
          </cell>
          <cell r="BN9" t="str">
            <v>JULIANA ISABEL MONTES ROMERO</v>
          </cell>
          <cell r="BO9" t="str">
            <v xml:space="preserve">https://community.secop.gov.co/Public/Tendering/ContractNoticePhases/View?PPI=CO1.PPI.36787787&amp;isFromPublicArea=True&amp;isModal=False </v>
          </cell>
          <cell r="BP9" t="str">
            <v>VIGENTE</v>
          </cell>
          <cell r="BR9" t="str">
            <v xml:space="preserve">https://community.secop.gov.co/Public/Tendering/ContractDetailView/Index?UniqueIdentifier=CO1.PCCNTR.7286228 </v>
          </cell>
          <cell r="BS9" t="str">
            <v>frank.rengifo</v>
          </cell>
          <cell r="BT9" t="str">
            <v>parquesnacionales.gov.co</v>
          </cell>
          <cell r="BU9" t="str">
            <v>frankrengifo4@gmail.com</v>
          </cell>
          <cell r="BV9" t="str">
            <v>BACHILLER</v>
          </cell>
          <cell r="BW9" t="str">
            <v>BANCOLOMBIA S.A.</v>
          </cell>
          <cell r="BX9" t="str">
            <v>Ahorro</v>
          </cell>
          <cell r="BY9">
            <v>74900000820</v>
          </cell>
          <cell r="CB9">
            <v>788496</v>
          </cell>
          <cell r="CC9">
            <v>2365487</v>
          </cell>
          <cell r="CD9">
            <v>2365487</v>
          </cell>
          <cell r="CE9">
            <v>2365487</v>
          </cell>
          <cell r="CF9">
            <v>2365487</v>
          </cell>
          <cell r="CG9">
            <v>2365487</v>
          </cell>
          <cell r="CH9">
            <v>2365487</v>
          </cell>
          <cell r="CI9">
            <v>2365487</v>
          </cell>
          <cell r="CJ9">
            <v>2365487</v>
          </cell>
          <cell r="CK9">
            <v>2365487</v>
          </cell>
          <cell r="CL9">
            <v>2365487</v>
          </cell>
          <cell r="CM9">
            <v>2365487</v>
          </cell>
          <cell r="CN9">
            <v>0</v>
          </cell>
        </row>
        <row r="10">
          <cell r="A10" t="str">
            <v>CD-DTPA-008-2025</v>
          </cell>
          <cell r="B10" t="str">
            <v>2 NACION</v>
          </cell>
          <cell r="C10" t="str">
            <v>CPS-DTPA-8-2025</v>
          </cell>
          <cell r="D10" t="str">
            <v>OSCAR EVELIO PRADA CEBALLOS</v>
          </cell>
          <cell r="E10">
            <v>45679</v>
          </cell>
          <cell r="F10" t="str">
            <v>PA00-3202008-15-021 Prestar servicios de apoyo a la gestión con plena autonomía técnica y administrativa en el desarrollo de las actividades técnicas de soporte tecnológico requeridas del Dirección Territorial Pacífico y sus áreas protegidas en el marco de la conservación de la diversidad biológica de las áreas protegidas del SINAP nacional.</v>
          </cell>
          <cell r="G10" t="str">
            <v>APOYO A LA GESTIÓN</v>
          </cell>
          <cell r="H10" t="str">
            <v>2 CONTRATACIÓN DIRECTA</v>
          </cell>
          <cell r="I10" t="str">
            <v>14 PRESTACIÓN DE SERVICIOS</v>
          </cell>
          <cell r="J10" t="str">
            <v>N/A</v>
          </cell>
          <cell r="K10">
            <v>80111600</v>
          </cell>
          <cell r="L10" t="str">
            <v>2525</v>
          </cell>
          <cell r="M10" t="str">
            <v>1925</v>
          </cell>
          <cell r="N10">
            <v>45679</v>
          </cell>
          <cell r="O10">
            <v>3557602</v>
          </cell>
          <cell r="P10">
            <v>40200903</v>
          </cell>
          <cell r="Q10" t="str">
            <v xml:space="preserve">CUARENTA MILLONES DOSCIENTOS MIL NOVECIENTOS TRES </v>
          </cell>
          <cell r="R10" t="str">
            <v>1 PERSONA NATURAL</v>
          </cell>
          <cell r="S10" t="str">
            <v>3 CÉDULA DE CIUDADANÍA</v>
          </cell>
          <cell r="T10">
            <v>94521401</v>
          </cell>
          <cell r="U10">
            <v>2</v>
          </cell>
          <cell r="V10" t="str">
            <v>N-A</v>
          </cell>
          <cell r="W10" t="str">
            <v>11 NO SE DILIGENCIA INFORMACIÓN PARA ESTE FORMULARIO EN ESTE PERÍODO DE REPORTE</v>
          </cell>
          <cell r="X10" t="str">
            <v>MASCULINO</v>
          </cell>
          <cell r="Y10" t="str">
            <v>VALLE DEL CAUCA</v>
          </cell>
          <cell r="Z10" t="str">
            <v>SANTIAGO DE CALI</v>
          </cell>
          <cell r="AA10" t="str">
            <v>OSCAR</v>
          </cell>
          <cell r="AB10" t="str">
            <v>EVELIO</v>
          </cell>
          <cell r="AC10" t="str">
            <v>PRADA</v>
          </cell>
          <cell r="AD10" t="str">
            <v>CEBALLOS</v>
          </cell>
          <cell r="AE10" t="str">
            <v>NO</v>
          </cell>
          <cell r="AF10" t="str">
            <v>6 NO CONSTITUYÓ GARANTÍAS</v>
          </cell>
          <cell r="AG10" t="str">
            <v>N-A</v>
          </cell>
          <cell r="AH10" t="str">
            <v>N-A</v>
          </cell>
          <cell r="AI10" t="str">
            <v>N-A</v>
          </cell>
          <cell r="AJ10" t="str">
            <v>N-A</v>
          </cell>
          <cell r="AK10" t="str">
            <v>GLORIA TERESITA SERNA ALZATE</v>
          </cell>
          <cell r="AL10" t="str">
            <v>DTPA</v>
          </cell>
          <cell r="AM10" t="str">
            <v>2 SUPERVISOR</v>
          </cell>
          <cell r="AN10" t="str">
            <v>3 CÉDULA DE CIUDADANÍA</v>
          </cell>
          <cell r="AO10">
            <v>1130620729</v>
          </cell>
          <cell r="AP10" t="str">
            <v>SANDRA MILENA TORO IDARRAGA</v>
          </cell>
          <cell r="AQ10">
            <v>339</v>
          </cell>
          <cell r="AR10" t="str">
            <v>3 NO PACTADOS</v>
          </cell>
          <cell r="AS10" t="str">
            <v>4 NO SE HA ADICIONADO NI EN VALOR y EN TIEMPO</v>
          </cell>
          <cell r="AT10">
            <v>0</v>
          </cell>
          <cell r="AU10">
            <v>0</v>
          </cell>
          <cell r="AV10" t="str">
            <v>-</v>
          </cell>
          <cell r="AW10">
            <v>0</v>
          </cell>
          <cell r="AY10">
            <v>45679</v>
          </cell>
          <cell r="AZ10" t="str">
            <v>N/A</v>
          </cell>
          <cell r="BA10">
            <v>45679</v>
          </cell>
          <cell r="BB10">
            <v>46022</v>
          </cell>
          <cell r="BD10" t="str">
            <v>2. NO</v>
          </cell>
          <cell r="BE10" t="str">
            <v>-</v>
          </cell>
          <cell r="BF10" t="str">
            <v>-</v>
          </cell>
          <cell r="BG10" t="str">
            <v>2. NO</v>
          </cell>
          <cell r="BH10">
            <v>0</v>
          </cell>
          <cell r="BI10" t="str">
            <v>-</v>
          </cell>
          <cell r="BJ10" t="str">
            <v>-</v>
          </cell>
          <cell r="BL10" t="str">
            <v>2025753501000008E</v>
          </cell>
          <cell r="BM10">
            <v>40200903</v>
          </cell>
          <cell r="BN10" t="str">
            <v>JULIANA ISABEL MONTES ROMERO</v>
          </cell>
          <cell r="BO10" t="str">
            <v xml:space="preserve">https://community.secop.gov.co/Public/Tendering/ContractNoticePhases/View?PPI=CO1.PPI.36825295&amp;isFromPublicArea=True&amp;isModal=False </v>
          </cell>
          <cell r="BP10" t="str">
            <v>VIGENTE</v>
          </cell>
          <cell r="BR10" t="str">
            <v>https://community.secop.gov.co/Public/Tendering/ContractDetailView/Index?UniqueIdentifier=CO1.PCCNTR.7295897</v>
          </cell>
          <cell r="BS10" t="str">
            <v>oscar.prada</v>
          </cell>
          <cell r="BT10" t="str">
            <v>parquesnacionales.gov.co</v>
          </cell>
          <cell r="BU10" t="str">
            <v>soporteit.dtpa@parquesnacionales.gov.co</v>
          </cell>
          <cell r="BV10" t="str">
            <v>TECNIGOLO EN SISTEMAS</v>
          </cell>
          <cell r="BW10" t="str">
            <v>BANCOLOMBIA S.A.</v>
          </cell>
          <cell r="BX10" t="str">
            <v>Ahorro</v>
          </cell>
          <cell r="BY10">
            <v>74745228911</v>
          </cell>
          <cell r="CB10">
            <v>1067281</v>
          </cell>
          <cell r="CC10">
            <v>3557602</v>
          </cell>
          <cell r="CD10">
            <v>3557602</v>
          </cell>
          <cell r="CE10">
            <v>3557602</v>
          </cell>
          <cell r="CF10">
            <v>3557602</v>
          </cell>
          <cell r="CG10">
            <v>3557602</v>
          </cell>
          <cell r="CH10">
            <v>3557602</v>
          </cell>
          <cell r="CI10">
            <v>3557602</v>
          </cell>
          <cell r="CJ10">
            <v>3557602</v>
          </cell>
          <cell r="CK10">
            <v>3557602</v>
          </cell>
          <cell r="CL10">
            <v>3557602</v>
          </cell>
          <cell r="CM10">
            <v>3557602</v>
          </cell>
          <cell r="CN10">
            <v>0</v>
          </cell>
        </row>
        <row r="11">
          <cell r="A11" t="str">
            <v>CD-DTPA-009-2025</v>
          </cell>
          <cell r="B11" t="str">
            <v>1 FONAM</v>
          </cell>
          <cell r="C11" t="str">
            <v>CPS-DTPA-9-2025</v>
          </cell>
          <cell r="D11" t="str">
            <v>WENDY ISABEL DAVID DELGADO</v>
          </cell>
          <cell r="E11">
            <v>45678</v>
          </cell>
          <cell r="F11" t="str">
            <v>PA04-3202008-15-056 Prestar servicios profesionales con plena autonomía técnica y administrativa brindando apoyo jurídico al PNN Farallones de Cali en la estructuración, seguimiento y desarrollo de los procesos de selección durante sus diferentes etapas para Fortalecer los procesos administrativos de las áreas de SPNNC, especialmente en los ecosistemas andinos y de páramo, en el marco de la conservación de la diversidad biológica de las Áreas Protegidas del SINAP Nacional.</v>
          </cell>
          <cell r="G11" t="str">
            <v>PROFESIONAL</v>
          </cell>
          <cell r="H11" t="str">
            <v>2 CONTRATACIÓN DIRECTA</v>
          </cell>
          <cell r="I11" t="str">
            <v>14 PRESTACIÓN DE SERVICIOS</v>
          </cell>
          <cell r="J11" t="str">
            <v>N/A</v>
          </cell>
          <cell r="K11">
            <v>80111600</v>
          </cell>
          <cell r="L11" t="str">
            <v>1525</v>
          </cell>
          <cell r="M11" t="str">
            <v>1525</v>
          </cell>
          <cell r="N11">
            <v>45678</v>
          </cell>
          <cell r="O11">
            <v>7014443</v>
          </cell>
          <cell r="P11">
            <v>79497021</v>
          </cell>
          <cell r="Q11" t="str">
            <v xml:space="preserve">SETENTA Y NUEVE MILLONES CUATROCIENTOS NOVENTA Y SIETE MIL VEINTIÚN </v>
          </cell>
          <cell r="R11" t="str">
            <v>1 PERSONA NATURAL</v>
          </cell>
          <cell r="S11" t="str">
            <v>3 CÉDULA DE CIUDADANÍA</v>
          </cell>
          <cell r="T11">
            <v>1061781867</v>
          </cell>
          <cell r="U11">
            <v>2</v>
          </cell>
          <cell r="V11" t="str">
            <v>N-A</v>
          </cell>
          <cell r="W11" t="str">
            <v>11 NO SE DILIGENCIA INFORMACIÓN PARA ESTE FORMULARIO EN ESTE PERÍODO DE REPORTE</v>
          </cell>
          <cell r="X11" t="str">
            <v>FEMENINO</v>
          </cell>
          <cell r="Y11" t="str">
            <v>CAUCA</v>
          </cell>
          <cell r="Z11" t="str">
            <v>POPAYÁN</v>
          </cell>
          <cell r="AA11" t="str">
            <v>WENDY</v>
          </cell>
          <cell r="AB11" t="str">
            <v>ISABEL</v>
          </cell>
          <cell r="AC11" t="str">
            <v>DAVID</v>
          </cell>
          <cell r="AD11" t="str">
            <v>DELGADO</v>
          </cell>
          <cell r="AE11" t="str">
            <v>SI</v>
          </cell>
          <cell r="AF11" t="str">
            <v>1 PÓLIZA</v>
          </cell>
          <cell r="AG11" t="str">
            <v>12 SEGUROS DEL ESTADO</v>
          </cell>
          <cell r="AH11" t="str">
            <v>2 CUMPLIMIENTO</v>
          </cell>
          <cell r="AI11">
            <v>45678</v>
          </cell>
          <cell r="AJ11" t="str">
            <v>45-46-101028234</v>
          </cell>
          <cell r="AK11" t="str">
            <v>GLORIA TERESITA SERNA ALZATE</v>
          </cell>
          <cell r="AL11" t="str">
            <v>PNN FARALLONES DE CALI</v>
          </cell>
          <cell r="AM11" t="str">
            <v>2 SUPERVISOR</v>
          </cell>
          <cell r="AN11" t="str">
            <v>3 CÉDULA DE CIUDADANÍA</v>
          </cell>
          <cell r="AO11">
            <v>25292225</v>
          </cell>
          <cell r="AP11" t="str">
            <v>CAROL JOHANNA ORTEGA SANCHEZ</v>
          </cell>
          <cell r="AQ11">
            <v>340</v>
          </cell>
          <cell r="AR11" t="str">
            <v>3 NO PACTADOS</v>
          </cell>
          <cell r="AS11" t="str">
            <v>4 NO SE HA ADICIONADO NI EN VALOR y EN TIEMPO</v>
          </cell>
          <cell r="AT11">
            <v>0</v>
          </cell>
          <cell r="AU11">
            <v>0</v>
          </cell>
          <cell r="AV11" t="str">
            <v>-</v>
          </cell>
          <cell r="AW11">
            <v>0</v>
          </cell>
          <cell r="AY11">
            <v>45678</v>
          </cell>
          <cell r="AZ11">
            <v>45678</v>
          </cell>
          <cell r="BA11">
            <v>45678</v>
          </cell>
          <cell r="BB11">
            <v>46022</v>
          </cell>
          <cell r="BD11" t="str">
            <v>2. NO</v>
          </cell>
          <cell r="BE11" t="str">
            <v>-</v>
          </cell>
          <cell r="BF11" t="str">
            <v>-</v>
          </cell>
          <cell r="BG11" t="str">
            <v>2. NO</v>
          </cell>
          <cell r="BH11">
            <v>0</v>
          </cell>
          <cell r="BI11" t="str">
            <v>-</v>
          </cell>
          <cell r="BJ11" t="str">
            <v>-</v>
          </cell>
          <cell r="BL11" t="str">
            <v>2025753501900001E</v>
          </cell>
          <cell r="BM11">
            <v>79497021</v>
          </cell>
          <cell r="BN11" t="str">
            <v>JULIANA ISABEL MONTES ROMERO</v>
          </cell>
          <cell r="BO11" t="str">
            <v xml:space="preserve">https://community.secop.gov.co/Public/Tendering/ContractNoticePhases/View?PPI=CO1.PPI.36828793&amp;isFromPublicArea=True&amp;isModal=False </v>
          </cell>
          <cell r="BP11" t="str">
            <v>VIGENTE</v>
          </cell>
          <cell r="BR11" t="str">
            <v xml:space="preserve">https://community.secop.gov.co/Public/Tendering/ContractDetailView/Index?UniqueIdentifier=CO1.PCCNTR.7297016 </v>
          </cell>
          <cell r="BS11" t="str">
            <v>isabel.david</v>
          </cell>
          <cell r="BT11" t="str">
            <v>parquesnacionales.gov.co</v>
          </cell>
          <cell r="BU11" t="str">
            <v>contratos.farallones@parquesnacionales.gov.co</v>
          </cell>
          <cell r="BV11" t="str">
            <v>ABOGADA</v>
          </cell>
          <cell r="BW11" t="str">
            <v>BANCOLOMBIA S.A.</v>
          </cell>
          <cell r="BX11" t="str">
            <v>Ahorro</v>
          </cell>
          <cell r="BY11">
            <v>26100000828</v>
          </cell>
          <cell r="CB11">
            <v>2338148</v>
          </cell>
          <cell r="CC11">
            <v>7014443</v>
          </cell>
          <cell r="CD11">
            <v>7014443</v>
          </cell>
          <cell r="CE11">
            <v>7014443</v>
          </cell>
          <cell r="CF11">
            <v>7014443</v>
          </cell>
          <cell r="CG11">
            <v>7014443</v>
          </cell>
          <cell r="CH11">
            <v>7014443</v>
          </cell>
          <cell r="CI11">
            <v>7014443</v>
          </cell>
          <cell r="CJ11">
            <v>7014443</v>
          </cell>
          <cell r="CK11">
            <v>7014443</v>
          </cell>
          <cell r="CL11">
            <v>7014443</v>
          </cell>
          <cell r="CM11">
            <v>7014443</v>
          </cell>
          <cell r="CN11">
            <v>0</v>
          </cell>
        </row>
        <row r="12">
          <cell r="A12" t="str">
            <v>CD-DTPA-010-2025</v>
          </cell>
          <cell r="B12" t="str">
            <v>1 FONAM</v>
          </cell>
          <cell r="C12" t="str">
            <v>CPS-DTPA-10-2025</v>
          </cell>
          <cell r="D12" t="str">
            <v>NUBIA STELLA MOSQUERA QUILINDO</v>
          </cell>
          <cell r="E12">
            <v>45679</v>
          </cell>
          <cell r="F12" t="str">
            <v>PA04-3202008-15-053 Prestar servicios profesionales con plena autonomía técnica y administrativa en el PNN Farallones de Cali en el desarrollo de actividades en los procesos de gestión contractual, administrativa, financiera, documental y la atención a derechos de petición y requerimientos de ciudadanos del área protegida, en el marco de la conservación de la diversidad biológica de las Áreas Protegidas del SINAP Nacional.</v>
          </cell>
          <cell r="G12" t="str">
            <v>PROFESIONAL</v>
          </cell>
          <cell r="H12" t="str">
            <v>2 CONTRATACIÓN DIRECTA</v>
          </cell>
          <cell r="I12" t="str">
            <v>14 PRESTACIÓN DE SERVICIOS</v>
          </cell>
          <cell r="J12" t="str">
            <v>N/A</v>
          </cell>
          <cell r="K12">
            <v>80111600</v>
          </cell>
          <cell r="L12" t="str">
            <v>1625</v>
          </cell>
          <cell r="M12" t="str">
            <v>1625</v>
          </cell>
          <cell r="N12">
            <v>45679</v>
          </cell>
          <cell r="O12">
            <v>5693195</v>
          </cell>
          <cell r="P12">
            <v>64333104</v>
          </cell>
          <cell r="Q12" t="str">
            <v xml:space="preserve">SESENTA Y CUATRO MILLONES TRESCIENTOS TREINTA Y TRES MIL CIENTO CUATRO </v>
          </cell>
          <cell r="R12" t="str">
            <v>1 PERSONA NATURAL</v>
          </cell>
          <cell r="S12" t="str">
            <v>3 CÉDULA DE CIUDADANÍA</v>
          </cell>
          <cell r="T12">
            <v>52072983</v>
          </cell>
          <cell r="U12">
            <v>2</v>
          </cell>
          <cell r="V12" t="str">
            <v>N-A</v>
          </cell>
          <cell r="W12" t="str">
            <v>11 NO SE DILIGENCIA INFORMACIÓN PARA ESTE FORMULARIO EN ESTE PERÍODO DE REPORTE</v>
          </cell>
          <cell r="X12" t="str">
            <v>FEMENINO</v>
          </cell>
          <cell r="Y12" t="str">
            <v>CUNDINAMARCA</v>
          </cell>
          <cell r="Z12" t="str">
            <v>BOGOTÁ</v>
          </cell>
          <cell r="AA12" t="str">
            <v>NUBIA</v>
          </cell>
          <cell r="AB12" t="str">
            <v>STELLA</v>
          </cell>
          <cell r="AC12" t="str">
            <v>MOSQUERA</v>
          </cell>
          <cell r="AD12" t="str">
            <v>QUILINDO</v>
          </cell>
          <cell r="AE12" t="str">
            <v>SI</v>
          </cell>
          <cell r="AF12" t="str">
            <v>1 PÓLIZA</v>
          </cell>
          <cell r="AG12" t="str">
            <v>12 SEGUROS DEL ESTADO</v>
          </cell>
          <cell r="AH12" t="str">
            <v>2 CUMPLIMIENTO</v>
          </cell>
          <cell r="AI12">
            <v>45679</v>
          </cell>
          <cell r="AJ12" t="str">
            <v>45-46-101028257</v>
          </cell>
          <cell r="AK12" t="str">
            <v>GLORIA TERESITA SERNA ALZATE</v>
          </cell>
          <cell r="AL12" t="str">
            <v>PNN FARALLONES DE CALI</v>
          </cell>
          <cell r="AM12" t="str">
            <v>2 SUPERVISOR</v>
          </cell>
          <cell r="AN12" t="str">
            <v>3 CÉDULA DE CIUDADANÍA</v>
          </cell>
          <cell r="AO12">
            <v>29120620</v>
          </cell>
          <cell r="AP12" t="str">
            <v>MARIA JULIANA CERON</v>
          </cell>
          <cell r="AQ12">
            <v>339</v>
          </cell>
          <cell r="AR12" t="str">
            <v>3 NO PACTADOS</v>
          </cell>
          <cell r="AS12" t="str">
            <v>4 NO SE HA ADICIONADO NI EN VALOR y EN TIEMPO</v>
          </cell>
          <cell r="AT12">
            <v>0</v>
          </cell>
          <cell r="AU12">
            <v>0</v>
          </cell>
          <cell r="AV12" t="str">
            <v>-</v>
          </cell>
          <cell r="AW12">
            <v>0</v>
          </cell>
          <cell r="AY12">
            <v>45679</v>
          </cell>
          <cell r="AZ12">
            <v>45679</v>
          </cell>
          <cell r="BA12">
            <v>45679</v>
          </cell>
          <cell r="BB12">
            <v>46022</v>
          </cell>
          <cell r="BD12" t="str">
            <v>2. NO</v>
          </cell>
          <cell r="BE12" t="str">
            <v>-</v>
          </cell>
          <cell r="BF12" t="str">
            <v>-</v>
          </cell>
          <cell r="BG12" t="str">
            <v>2. NO</v>
          </cell>
          <cell r="BH12">
            <v>0</v>
          </cell>
          <cell r="BI12" t="str">
            <v>-</v>
          </cell>
          <cell r="BJ12" t="str">
            <v>-</v>
          </cell>
          <cell r="BL12" t="str">
            <v>2025753501900002E</v>
          </cell>
          <cell r="BM12">
            <v>64333104</v>
          </cell>
          <cell r="BN12" t="str">
            <v>WENDY ISABEL DAVID</v>
          </cell>
          <cell r="BO12" t="str">
            <v xml:space="preserve">https://community.secop.gov.co/Public/Tendering/ContractNoticePhases/View?PPI=CO1.PPI.36843786&amp;isFromPublicArea=True&amp;isModal=False </v>
          </cell>
          <cell r="BP12" t="str">
            <v>VIGENTE</v>
          </cell>
          <cell r="BR12" t="str">
            <v>https://community.secop.gov.co/Public/Tendering/ContractDetailView/Index?UniqueIdentifier=CO1.PCCNTR.7301470</v>
          </cell>
          <cell r="BS12" t="str">
            <v>stella.mosquera</v>
          </cell>
          <cell r="BT12" t="str">
            <v>parquesnacionales.gov.co</v>
          </cell>
          <cell r="BU12" t="str">
            <v>administrativo.farallones@parquesnacionales.gov.co</v>
          </cell>
          <cell r="BV12" t="str">
            <v>ADMINISTRADORA DE EMPRESAS</v>
          </cell>
          <cell r="BW12" t="str">
            <v>SCOTIABANK COLPATRIA SA</v>
          </cell>
          <cell r="BX12" t="str">
            <v>Ahorro</v>
          </cell>
          <cell r="BY12">
            <v>132006494</v>
          </cell>
          <cell r="CB12">
            <v>1707959</v>
          </cell>
          <cell r="CC12">
            <v>5693195</v>
          </cell>
          <cell r="CD12">
            <v>5693195</v>
          </cell>
          <cell r="CE12">
            <v>5693195</v>
          </cell>
          <cell r="CF12">
            <v>5693195</v>
          </cell>
          <cell r="CG12">
            <v>5693195</v>
          </cell>
          <cell r="CH12">
            <v>5693195</v>
          </cell>
          <cell r="CI12">
            <v>5693195</v>
          </cell>
          <cell r="CJ12">
            <v>5693195</v>
          </cell>
          <cell r="CK12">
            <v>5693195</v>
          </cell>
          <cell r="CL12">
            <v>5693195</v>
          </cell>
          <cell r="CM12">
            <v>5693195</v>
          </cell>
          <cell r="CN12">
            <v>0</v>
          </cell>
        </row>
        <row r="13">
          <cell r="A13" t="str">
            <v>CD-DTPA-011-2025</v>
          </cell>
          <cell r="B13" t="str">
            <v>2 NACION</v>
          </cell>
          <cell r="C13" t="str">
            <v>CPS-DTPA-11-2025</v>
          </cell>
          <cell r="D13" t="str">
            <v>STEFANY FLOREZ HURTADO</v>
          </cell>
          <cell r="E13">
            <v>45679</v>
          </cell>
          <cell r="F13" t="str">
            <v>PA00-3202008-15-013 Prestar servicios de apoyo a la gestión con plena autonomía técnica y administrativa en la Dirección Territorial Pacifico, para la organización, control, conservación documental y diligenciamiento de instrumentos y/o herramientas archivísticas en el marco de la conservación de la diversidad biológica de las áreas protegidas del SINAP nacional</v>
          </cell>
          <cell r="G13" t="str">
            <v>APOYO A LA GESTIÓN</v>
          </cell>
          <cell r="H13" t="str">
            <v>2 CONTRATACIÓN DIRECTA</v>
          </cell>
          <cell r="I13" t="str">
            <v>14 PRESTACIÓN DE SERVICIOS</v>
          </cell>
          <cell r="J13" t="str">
            <v>N/A</v>
          </cell>
          <cell r="K13">
            <v>80111600</v>
          </cell>
          <cell r="L13" t="str">
            <v>1425</v>
          </cell>
          <cell r="M13" t="str">
            <v>2025</v>
          </cell>
          <cell r="N13">
            <v>45679</v>
          </cell>
          <cell r="O13">
            <v>3557602</v>
          </cell>
          <cell r="P13">
            <v>40200903</v>
          </cell>
          <cell r="Q13" t="str">
            <v xml:space="preserve">CUARENTA MILLONES DOSCIENTOS MIL NOVECIENTOS TRES </v>
          </cell>
          <cell r="R13" t="str">
            <v>1 PERSONA NATURAL</v>
          </cell>
          <cell r="S13" t="str">
            <v>3 CÉDULA DE CIUDADANÍA</v>
          </cell>
          <cell r="T13">
            <v>1143852029</v>
          </cell>
          <cell r="U13">
            <v>2</v>
          </cell>
          <cell r="V13" t="str">
            <v>N-A</v>
          </cell>
          <cell r="W13" t="str">
            <v>11 NO SE DILIGENCIA INFORMACIÓN PARA ESTE FORMULARIO EN ESTE PERÍODO DE REPORTE</v>
          </cell>
          <cell r="X13" t="str">
            <v>FEMENINO</v>
          </cell>
          <cell r="Y13" t="str">
            <v>VALLE DEL CAUCA</v>
          </cell>
          <cell r="Z13" t="str">
            <v>SANTIAGO DE CALI</v>
          </cell>
          <cell r="AA13" t="str">
            <v>STEFANY</v>
          </cell>
          <cell r="AB13" t="str">
            <v>FLOREZ</v>
          </cell>
          <cell r="AC13" t="str">
            <v>HURTADO</v>
          </cell>
          <cell r="AE13" t="str">
            <v>NO</v>
          </cell>
          <cell r="AF13" t="str">
            <v>6 NO CONSTITUYÓ GARANTÍAS</v>
          </cell>
          <cell r="AG13" t="str">
            <v>N-A</v>
          </cell>
          <cell r="AH13" t="str">
            <v>N-A</v>
          </cell>
          <cell r="AI13" t="str">
            <v>N-A</v>
          </cell>
          <cell r="AJ13" t="str">
            <v>N-A</v>
          </cell>
          <cell r="AK13" t="str">
            <v>GLORIA TERESITA SERNA ALZATE</v>
          </cell>
          <cell r="AL13" t="str">
            <v>DTPA</v>
          </cell>
          <cell r="AM13" t="str">
            <v>2 SUPERVISOR</v>
          </cell>
          <cell r="AN13" t="str">
            <v>3 CÉDULA DE CIUDADANÍA</v>
          </cell>
          <cell r="AO13">
            <v>1130620729</v>
          </cell>
          <cell r="AP13" t="str">
            <v>SANDRA MILENA TORO IDARRAGA</v>
          </cell>
          <cell r="AQ13">
            <v>340</v>
          </cell>
          <cell r="AR13" t="str">
            <v>3 NO PACTADOS</v>
          </cell>
          <cell r="AS13" t="str">
            <v>4 NO SE HA ADICIONADO NI EN VALOR y EN TIEMPO</v>
          </cell>
          <cell r="AT13">
            <v>0</v>
          </cell>
          <cell r="AU13">
            <v>0</v>
          </cell>
          <cell r="AV13" t="str">
            <v>-</v>
          </cell>
          <cell r="AW13">
            <v>0</v>
          </cell>
          <cell r="AY13">
            <v>45679</v>
          </cell>
          <cell r="AZ13" t="str">
            <v>N/A</v>
          </cell>
          <cell r="BA13">
            <v>45679</v>
          </cell>
          <cell r="BB13">
            <v>45992</v>
          </cell>
          <cell r="BD13" t="str">
            <v>2. NO</v>
          </cell>
          <cell r="BE13" t="str">
            <v>-</v>
          </cell>
          <cell r="BF13" t="str">
            <v>-</v>
          </cell>
          <cell r="BG13" t="str">
            <v>2. NO</v>
          </cell>
          <cell r="BH13">
            <v>0</v>
          </cell>
          <cell r="BI13" t="str">
            <v>-</v>
          </cell>
          <cell r="BJ13" t="str">
            <v>-</v>
          </cell>
          <cell r="BL13" t="str">
            <v>2025753501000009E</v>
          </cell>
          <cell r="BM13">
            <v>40200903</v>
          </cell>
          <cell r="BN13" t="str">
            <v>MARGARITA E VICTORIA ACOSTA</v>
          </cell>
          <cell r="BO13" t="str">
            <v xml:space="preserve">https://community.secop.gov.co/Public/Tendering/ContractNoticePhases/View?PPI=CO1.PPI.36845703&amp;isFromPublicArea=True&amp;isModal=False </v>
          </cell>
          <cell r="BP13" t="str">
            <v>VIGENTE</v>
          </cell>
          <cell r="BR13" t="str">
            <v>https://community.secop.gov.co/Public/Tendering/ContractDetailView/Index?UniqueIdentifier=CO1.PCCNTR.7302436</v>
          </cell>
          <cell r="BS13" t="str">
            <v>stefany.florez</v>
          </cell>
          <cell r="BT13" t="str">
            <v>parquesnacionales.gov.co</v>
          </cell>
          <cell r="BU13" t="str">
            <v>centro.documentaciondtpa@parquesnacionales.gov.co</v>
          </cell>
          <cell r="BV13" t="str">
            <v>TECNONOLOGA EN GESTIÓN DOCUMENTAL</v>
          </cell>
          <cell r="BW13" t="str">
            <v>BANCOLOMBIA S.A.</v>
          </cell>
          <cell r="BX13" t="str">
            <v>Ahorro</v>
          </cell>
          <cell r="BY13">
            <v>74521645087</v>
          </cell>
          <cell r="CB13">
            <v>1067281</v>
          </cell>
          <cell r="CC13">
            <v>3557602</v>
          </cell>
          <cell r="CD13">
            <v>3557602</v>
          </cell>
          <cell r="CE13">
            <v>3557602</v>
          </cell>
          <cell r="CF13">
            <v>3557602</v>
          </cell>
          <cell r="CG13">
            <v>3557602</v>
          </cell>
          <cell r="CH13">
            <v>3557602</v>
          </cell>
          <cell r="CI13">
            <v>3557602</v>
          </cell>
          <cell r="CJ13">
            <v>3557602</v>
          </cell>
          <cell r="CK13">
            <v>3557602</v>
          </cell>
          <cell r="CL13">
            <v>3557602</v>
          </cell>
          <cell r="CM13">
            <v>3557602</v>
          </cell>
          <cell r="CN13">
            <v>0</v>
          </cell>
        </row>
        <row r="14">
          <cell r="A14" t="str">
            <v>CD-DTPA-012-2025</v>
          </cell>
          <cell r="B14" t="str">
            <v>2 NACION</v>
          </cell>
          <cell r="C14" t="str">
            <v>CPS-DTPA-12-2025</v>
          </cell>
          <cell r="D14" t="str">
            <v>CLAUDIA PATRICIA LOAIZA GONZALEZ</v>
          </cell>
          <cell r="E14">
            <v>45680</v>
          </cell>
          <cell r="F14" t="str">
            <v>PA00-3202008-15-019 Prestar servicios profesionales con plena autonomía técnica y administrativa en el monitoreo y seguimiento a los procesos estratégicos, misionales y de apoyo, establecidos en el SGI, generando los reportes correspondientes al MIPG de la Dirección Territorial Pacifico y sus áreas protegidas en el marco de la conservación de la diversidad biológica de las áreas protegidas del SINAP nacional</v>
          </cell>
          <cell r="G14" t="str">
            <v>PROFESIONAL</v>
          </cell>
          <cell r="H14" t="str">
            <v>2 CONTRATACIÓN DIRECTA</v>
          </cell>
          <cell r="I14" t="str">
            <v>14 PRESTACIÓN DE SERVICIOS</v>
          </cell>
          <cell r="J14" t="str">
            <v>N/A</v>
          </cell>
          <cell r="K14">
            <v>80111600</v>
          </cell>
          <cell r="L14" t="str">
            <v>2325</v>
          </cell>
          <cell r="M14" t="str">
            <v>2425</v>
          </cell>
          <cell r="N14">
            <v>45680</v>
          </cell>
          <cell r="O14">
            <v>5693195</v>
          </cell>
          <cell r="P14">
            <v>64143330</v>
          </cell>
          <cell r="Q14" t="str">
            <v>SESENTA Y CUATRO MILLONES CIENTO CUARENTA Y TRES MIL TRESCIENTOS TREINTA</v>
          </cell>
          <cell r="R14" t="str">
            <v>1 PERSONA NATURAL</v>
          </cell>
          <cell r="S14" t="str">
            <v>3 CÉDULA DE CIUDADANÍA</v>
          </cell>
          <cell r="T14">
            <v>1130606226</v>
          </cell>
          <cell r="U14">
            <v>2</v>
          </cell>
          <cell r="V14" t="str">
            <v>N-A</v>
          </cell>
          <cell r="W14" t="str">
            <v>11 NO SE DILIGENCIA INFORMACIÓN PARA ESTE FORMULARIO EN ESTE PERÍODO DE REPORTE</v>
          </cell>
          <cell r="X14" t="str">
            <v>FEMENINO</v>
          </cell>
          <cell r="Y14" t="str">
            <v>VALLE DEL CAUCA</v>
          </cell>
          <cell r="Z14" t="str">
            <v>SANTIAGO DE CALI</v>
          </cell>
          <cell r="AA14" t="str">
            <v>CLAUDIA</v>
          </cell>
          <cell r="AB14" t="str">
            <v>PATRICIA</v>
          </cell>
          <cell r="AC14" t="str">
            <v>LOAIZA</v>
          </cell>
          <cell r="AD14" t="str">
            <v>GONZALEZ</v>
          </cell>
          <cell r="AE14" t="str">
            <v>SI</v>
          </cell>
          <cell r="AF14" t="str">
            <v>1 PÓLIZA</v>
          </cell>
          <cell r="AG14" t="str">
            <v>12 SEGUROS DEL ESTADO</v>
          </cell>
          <cell r="AH14" t="str">
            <v>2 CUMPLIMIENTO</v>
          </cell>
          <cell r="AI14">
            <v>45680</v>
          </cell>
          <cell r="AJ14" t="str">
            <v>45-46-101028288</v>
          </cell>
          <cell r="AK14" t="str">
            <v>GLORIA TERESITA SERNA ALZATE</v>
          </cell>
          <cell r="AL14" t="str">
            <v>DTPA</v>
          </cell>
          <cell r="AM14" t="str">
            <v>2 SUPERVISOR</v>
          </cell>
          <cell r="AN14" t="str">
            <v>3 CÉDULA DE CIUDADANÍA</v>
          </cell>
          <cell r="AO14">
            <v>29671794</v>
          </cell>
          <cell r="AP14" t="str">
            <v>VICTORIA EUGENIA CAMILO</v>
          </cell>
          <cell r="AQ14">
            <v>338</v>
          </cell>
          <cell r="AR14" t="str">
            <v>3 NO PACTADOS</v>
          </cell>
          <cell r="AS14" t="str">
            <v>4 NO SE HA ADICIONADO NI EN VALOR y EN TIEMPO</v>
          </cell>
          <cell r="AT14">
            <v>1</v>
          </cell>
          <cell r="AU14">
            <v>31881892</v>
          </cell>
          <cell r="AV14">
            <v>46017</v>
          </cell>
          <cell r="AW14">
            <v>0</v>
          </cell>
          <cell r="AX14">
            <v>46017</v>
          </cell>
          <cell r="AY14">
            <v>45680</v>
          </cell>
          <cell r="AZ14">
            <v>45680</v>
          </cell>
          <cell r="BA14">
            <v>45680</v>
          </cell>
          <cell r="BB14">
            <v>46191</v>
          </cell>
          <cell r="BD14" t="str">
            <v>2. NO</v>
          </cell>
          <cell r="BE14" t="str">
            <v>-</v>
          </cell>
          <cell r="BF14" t="str">
            <v>-</v>
          </cell>
          <cell r="BG14" t="str">
            <v>2. NO</v>
          </cell>
          <cell r="BH14">
            <v>0</v>
          </cell>
          <cell r="BI14" t="str">
            <v>-</v>
          </cell>
          <cell r="BJ14" t="str">
            <v>-</v>
          </cell>
          <cell r="BK14" t="str">
            <v>PRORROGADO Y ADICIONADO</v>
          </cell>
          <cell r="BL14" t="str">
            <v>2025753501000010E</v>
          </cell>
          <cell r="BM14">
            <v>96025222</v>
          </cell>
          <cell r="BN14" t="str">
            <v>JULIANA ISABEL MONTES ROMERO</v>
          </cell>
          <cell r="BO14" t="str">
            <v xml:space="preserve">https://community.secop.gov.co/Public/Tendering/ContractDetailView/Index?UniqueIdentifier=CO1.PCCNTR.7310513 </v>
          </cell>
          <cell r="BP14" t="str">
            <v>VIGENTE</v>
          </cell>
          <cell r="BR14" t="str">
            <v xml:space="preserve">https://community.secop.gov.co/Public/Tendering/ContractDetailView/Index?UniqueIdentifier=CO1.PCCNTR.7310513 </v>
          </cell>
          <cell r="BS14" t="str">
            <v>claudia.loaiza</v>
          </cell>
          <cell r="BT14" t="str">
            <v>parquesnacionales.gov.co</v>
          </cell>
          <cell r="BU14" t="str">
            <v>calidad.dtpa@parquesnacionales.gov.co</v>
          </cell>
          <cell r="BV14" t="str">
            <v>INGENIERA INDUSTRIAL</v>
          </cell>
          <cell r="BW14" t="str">
            <v>BANCOLOMBIA S.A.</v>
          </cell>
          <cell r="BX14" t="str">
            <v>Ahorro</v>
          </cell>
          <cell r="BY14">
            <v>18641041951</v>
          </cell>
          <cell r="CB14">
            <v>1518185</v>
          </cell>
          <cell r="CC14">
            <v>5693195</v>
          </cell>
          <cell r="CD14">
            <v>5693195</v>
          </cell>
          <cell r="CE14">
            <v>5693195</v>
          </cell>
          <cell r="CF14">
            <v>5693195</v>
          </cell>
          <cell r="CG14">
            <v>5693195</v>
          </cell>
          <cell r="CH14">
            <v>5693195</v>
          </cell>
          <cell r="CI14">
            <v>5693195</v>
          </cell>
          <cell r="CJ14">
            <v>5693195</v>
          </cell>
          <cell r="CK14">
            <v>5693195</v>
          </cell>
          <cell r="CL14">
            <v>5693195</v>
          </cell>
          <cell r="CM14">
            <v>5693195</v>
          </cell>
          <cell r="CN14">
            <v>31881892</v>
          </cell>
        </row>
        <row r="15">
          <cell r="A15" t="str">
            <v>CD-DTPA-013-2025</v>
          </cell>
          <cell r="B15" t="str">
            <v>1 FONAM</v>
          </cell>
          <cell r="C15" t="str">
            <v>CPS-DTPA-13-2025</v>
          </cell>
          <cell r="D15" t="str">
            <v>DIANA PATRICIA GUERRERO CHACÓN</v>
          </cell>
          <cell r="E15">
            <v>45680</v>
          </cell>
          <cell r="F15" t="str">
            <v>PA04-3202008-15-057 Prestar servicios profesionales con plena autonomía técnica y administrativa brindando apoyo jurídico al PNN Farallones de Cali en la estructuración, seguimiento y desarrollo de los procesos de selección de contratación durante sus diferentes etapas para Fortalecer los procesos administrativos de las áreas de SPNNC, especialmente en los ecosistemas andinos y de páramo, en el marco de la conservación de la diversidad biológica de las Áreas Protegidas del SINAP Nacional</v>
          </cell>
          <cell r="G15" t="str">
            <v>PROFESIONAL</v>
          </cell>
          <cell r="H15" t="str">
            <v>2 CONTRATACIÓN DIRECTA</v>
          </cell>
          <cell r="I15" t="str">
            <v>14 PRESTACIÓN DE SERVICIOS</v>
          </cell>
          <cell r="J15" t="str">
            <v>N/A</v>
          </cell>
          <cell r="K15">
            <v>80111600</v>
          </cell>
          <cell r="L15" t="str">
            <v>1825</v>
          </cell>
          <cell r="M15" t="str">
            <v>1825</v>
          </cell>
          <cell r="N15">
            <v>45680</v>
          </cell>
          <cell r="O15">
            <v>7014443</v>
          </cell>
          <cell r="P15">
            <v>79029391</v>
          </cell>
          <cell r="Q15" t="str">
            <v xml:space="preserve">SETENTA Y NUEVE MILLONES VEINTINUEVE MIL TRESCIENTOS NOVENTA Y UN </v>
          </cell>
          <cell r="R15" t="str">
            <v>1 PERSONA NATURAL</v>
          </cell>
          <cell r="S15" t="str">
            <v>3 CÉDULA DE CIUDADANÍA</v>
          </cell>
          <cell r="T15">
            <v>1061741934</v>
          </cell>
          <cell r="U15">
            <v>2</v>
          </cell>
          <cell r="V15" t="str">
            <v>N-A</v>
          </cell>
          <cell r="W15" t="str">
            <v>11 NO SE DILIGENCIA INFORMACIÓN PARA ESTE FORMULARIO EN ESTE PERÍODO DE REPORTE</v>
          </cell>
          <cell r="X15" t="str">
            <v>FEMENINO</v>
          </cell>
          <cell r="Y15" t="str">
            <v>CAUCA</v>
          </cell>
          <cell r="Z15" t="str">
            <v>POPAYÁN</v>
          </cell>
          <cell r="AA15" t="str">
            <v>DIANA</v>
          </cell>
          <cell r="AB15" t="str">
            <v>PATRICIA</v>
          </cell>
          <cell r="AC15" t="str">
            <v>GUERRERO</v>
          </cell>
          <cell r="AD15" t="str">
            <v>CHACÓN</v>
          </cell>
          <cell r="AE15" t="str">
            <v>SI</v>
          </cell>
          <cell r="AF15" t="str">
            <v>1 PÓLIZA</v>
          </cell>
          <cell r="AG15" t="str">
            <v>12 SEGUROS DEL ESTADO</v>
          </cell>
          <cell r="AH15" t="str">
            <v>2 CUMPLIMIENTO</v>
          </cell>
          <cell r="AI15">
            <v>45680</v>
          </cell>
          <cell r="AJ15" t="str">
            <v>45-46-101028300</v>
          </cell>
          <cell r="AK15" t="str">
            <v>GLORIA TERESITA SERNA ALZATE</v>
          </cell>
          <cell r="AL15" t="str">
            <v>DTPA</v>
          </cell>
          <cell r="AM15" t="str">
            <v>2 SUPERVISOR</v>
          </cell>
          <cell r="AN15" t="str">
            <v>3 CÉDULA DE CIUDADANÍA</v>
          </cell>
          <cell r="AO15">
            <v>25292225</v>
          </cell>
          <cell r="AP15" t="str">
            <v>CAROL JOHANNA ORTEGA SANCHEZ</v>
          </cell>
          <cell r="AQ15">
            <v>338</v>
          </cell>
          <cell r="AR15" t="str">
            <v>3 NO PACTADOS</v>
          </cell>
          <cell r="AS15" t="str">
            <v>4 NO SE HA ADICIONADO NI EN VALOR y EN TIEMPO</v>
          </cell>
          <cell r="AT15">
            <v>0</v>
          </cell>
          <cell r="AU15">
            <v>0</v>
          </cell>
          <cell r="AV15" t="str">
            <v>-</v>
          </cell>
          <cell r="AW15">
            <v>0</v>
          </cell>
          <cell r="AY15">
            <v>45680</v>
          </cell>
          <cell r="AZ15">
            <v>45680</v>
          </cell>
          <cell r="BA15">
            <v>45680</v>
          </cell>
          <cell r="BB15">
            <v>46022</v>
          </cell>
          <cell r="BD15" t="str">
            <v>2. NO</v>
          </cell>
          <cell r="BE15" t="str">
            <v>-</v>
          </cell>
          <cell r="BF15" t="str">
            <v>-</v>
          </cell>
          <cell r="BG15" t="str">
            <v>2. NO</v>
          </cell>
          <cell r="BH15">
            <v>0</v>
          </cell>
          <cell r="BI15" t="str">
            <v>-</v>
          </cell>
          <cell r="BJ15" t="str">
            <v>-</v>
          </cell>
          <cell r="BL15" t="str">
            <v>2025753501900003E</v>
          </cell>
          <cell r="BM15">
            <v>79029391</v>
          </cell>
          <cell r="BN15" t="str">
            <v>WENDY ISABEL DAVID</v>
          </cell>
          <cell r="BO15" t="str">
            <v xml:space="preserve">https://community.secop.gov.co/Public/Tendering/ContractNoticePhases/View?PPI=CO1.PPI.36879613&amp;isFromPublicArea=True&amp;isModal=False </v>
          </cell>
          <cell r="BP15" t="str">
            <v>VIGENTE</v>
          </cell>
          <cell r="BR15" t="str">
            <v>https://community.secop.gov.co/Public/Tendering/ContractDetailView/Index?UniqueIdentifier=CO1.PCCNTR.7311164</v>
          </cell>
          <cell r="BS15" t="str">
            <v>diana.guerrero</v>
          </cell>
          <cell r="BT15" t="str">
            <v>parquesnacionales.gov.co</v>
          </cell>
          <cell r="BU15" t="str">
            <v>gestioncontractual.dtpa@parquesnacionales.gov.co</v>
          </cell>
          <cell r="BV15" t="str">
            <v>ABOGADA</v>
          </cell>
          <cell r="BW15" t="str">
            <v>BANCO DAVIVIENDA S.A.</v>
          </cell>
          <cell r="BX15" t="str">
            <v>Ahorro</v>
          </cell>
          <cell r="BY15">
            <v>550488445987800</v>
          </cell>
          <cell r="CB15">
            <v>1870518</v>
          </cell>
          <cell r="CC15">
            <v>7014443</v>
          </cell>
          <cell r="CD15">
            <v>7014443</v>
          </cell>
          <cell r="CE15">
            <v>7014443</v>
          </cell>
          <cell r="CF15">
            <v>7014443</v>
          </cell>
          <cell r="CG15">
            <v>7014443</v>
          </cell>
          <cell r="CH15">
            <v>7014443</v>
          </cell>
          <cell r="CI15">
            <v>7014443</v>
          </cell>
          <cell r="CJ15">
            <v>7014443</v>
          </cell>
          <cell r="CK15">
            <v>7014443</v>
          </cell>
          <cell r="CL15">
            <v>7014443</v>
          </cell>
          <cell r="CM15">
            <v>7014443</v>
          </cell>
          <cell r="CN15">
            <v>0</v>
          </cell>
        </row>
        <row r="16">
          <cell r="A16" t="str">
            <v>CD-DTPA-014-2025</v>
          </cell>
          <cell r="B16" t="str">
            <v>1 FONAM</v>
          </cell>
          <cell r="C16" t="str">
            <v>CPS-DTPA-14-2025</v>
          </cell>
          <cell r="D16" t="str">
            <v>EDILEUNIS BEATRIZ PITRE SOLANO</v>
          </cell>
          <cell r="E16">
            <v>45680</v>
          </cell>
          <cell r="F16" t="str">
            <v>PA04-3202008-15-054 Prestar servicios profesionales con plena autonomía técnica y administrativa en el PNN Farallones de Cali en el desarrollo de actividades en los procesos de gestion contractual, administrativa, financiera, documental y la atenciòn a derechos de petición y requerimientos de ciudadanos del area protegida, en el marco de la conservación de la diversidad biológica de las Áreas Protegidas del SINAP Nacional.</v>
          </cell>
          <cell r="G16" t="str">
            <v>PROFESIONAL</v>
          </cell>
          <cell r="H16" t="str">
            <v>2 CONTRATACIÓN DIRECTA</v>
          </cell>
          <cell r="I16" t="str">
            <v>14 PRESTACIÓN DE SERVICIOS</v>
          </cell>
          <cell r="J16" t="str">
            <v>N/A</v>
          </cell>
          <cell r="K16">
            <v>80111600</v>
          </cell>
          <cell r="L16" t="str">
            <v>1725</v>
          </cell>
          <cell r="M16" t="str">
            <v>1725</v>
          </cell>
          <cell r="N16">
            <v>45680</v>
          </cell>
          <cell r="O16">
            <v>5693195</v>
          </cell>
          <cell r="P16">
            <v>64143331</v>
          </cell>
          <cell r="Q16" t="str">
            <v xml:space="preserve">CINCUENTA Y OCHO MILLONES SEISCIENTOS TREINTA Y NUEVE MIL NOVECIENTOS NUEVE </v>
          </cell>
          <cell r="R16" t="str">
            <v>1 PERSONA NATURAL</v>
          </cell>
          <cell r="S16" t="str">
            <v>3 CÉDULA DE CIUDADANÍA</v>
          </cell>
          <cell r="T16">
            <v>1124012625</v>
          </cell>
          <cell r="U16">
            <v>2</v>
          </cell>
          <cell r="V16" t="str">
            <v>N-A</v>
          </cell>
          <cell r="W16" t="str">
            <v>11 NO SE DILIGENCIA INFORMACIÓN PARA ESTE FORMULARIO EN ESTE PERÍODO DE REPORTE</v>
          </cell>
          <cell r="X16" t="str">
            <v>FEMENINO</v>
          </cell>
          <cell r="Y16" t="str">
            <v>GUAJIRA</v>
          </cell>
          <cell r="Z16" t="str">
            <v>MAICAO</v>
          </cell>
          <cell r="AA16" t="str">
            <v>EDILEUNIS</v>
          </cell>
          <cell r="AB16" t="str">
            <v>BEATRIZ</v>
          </cell>
          <cell r="AC16" t="str">
            <v>PITRE</v>
          </cell>
          <cell r="AD16" t="str">
            <v>SOLANO</v>
          </cell>
          <cell r="AE16" t="str">
            <v>SI</v>
          </cell>
          <cell r="AF16" t="str">
            <v>1 PÓLIZA</v>
          </cell>
          <cell r="AG16" t="str">
            <v>12 SEGUROS DEL ESTADO</v>
          </cell>
          <cell r="AH16" t="str">
            <v>2 CUMPLIMIENTO</v>
          </cell>
          <cell r="AI16" t="str">
            <v>23/1/2025 - 22/09/2025</v>
          </cell>
          <cell r="AJ16" t="str">
            <v xml:space="preserve">96-46-101025442 / 96-46-101025442
</v>
          </cell>
          <cell r="AK16" t="str">
            <v>GLORIA TERESITA SERNA ALZATE</v>
          </cell>
          <cell r="AL16" t="str">
            <v>PNN FARALLONES DE CALI</v>
          </cell>
          <cell r="AM16" t="str">
            <v>2 SUPERVISOR</v>
          </cell>
          <cell r="AN16" t="str">
            <v>3 CÉDULA DE CIUDADANÍA</v>
          </cell>
          <cell r="AO16">
            <v>29120620</v>
          </cell>
          <cell r="AP16" t="str">
            <v>MARIA JULIANA CERON</v>
          </cell>
          <cell r="AQ16">
            <v>342</v>
          </cell>
          <cell r="AR16" t="str">
            <v>3 NO PACTADOS</v>
          </cell>
          <cell r="AS16" t="str">
            <v>4 NO SE HA ADICIONADO NI EN VALOR y EN TIEMPO</v>
          </cell>
          <cell r="AT16">
            <v>1</v>
          </cell>
          <cell r="AU16">
            <v>5503422</v>
          </cell>
          <cell r="AV16">
            <v>45923</v>
          </cell>
          <cell r="AW16">
            <v>29</v>
          </cell>
          <cell r="AX16">
            <v>45923</v>
          </cell>
          <cell r="AY16">
            <v>45680</v>
          </cell>
          <cell r="AZ16">
            <v>45680</v>
          </cell>
          <cell r="BA16">
            <v>45680</v>
          </cell>
          <cell r="BB16">
            <v>46021</v>
          </cell>
          <cell r="BD16" t="str">
            <v>2. NO</v>
          </cell>
          <cell r="BE16" t="str">
            <v>-</v>
          </cell>
          <cell r="BF16" t="str">
            <v>-</v>
          </cell>
          <cell r="BG16" t="str">
            <v>2. NO</v>
          </cell>
          <cell r="BH16">
            <v>0</v>
          </cell>
          <cell r="BI16" t="str">
            <v>-</v>
          </cell>
          <cell r="BJ16" t="str">
            <v>-</v>
          </cell>
          <cell r="BK16" t="str">
            <v>PRORROGADO Y ADICIONADO</v>
          </cell>
          <cell r="BL16" t="str">
            <v>2025753501900004E</v>
          </cell>
          <cell r="BM16">
            <v>69646753</v>
          </cell>
          <cell r="BN16" t="str">
            <v>WENDY ISABEL DAVID</v>
          </cell>
          <cell r="BO16" t="str">
            <v xml:space="preserve">https://community.secop.gov.co/Public/Tendering/ContractNoticePhases/View?PPI=CO1.PPI.36882713&amp;isFromPublicArea=True&amp;isModal=False </v>
          </cell>
          <cell r="BP16" t="str">
            <v>VIGENTE</v>
          </cell>
          <cell r="BR16" t="str">
            <v>https://community.secop.gov.co/Public/Tendering/ContractDetailView/Index?UniqueIdentifier=CO1.PCCNTR.7311875</v>
          </cell>
          <cell r="BS16" t="str">
            <v>edileunis.pitre</v>
          </cell>
          <cell r="BT16" t="str">
            <v>parquesnacionales.gov.co</v>
          </cell>
          <cell r="BU16" t="str">
            <v>edi_1104@hotmail.com</v>
          </cell>
          <cell r="BV16" t="str">
            <v>CONTADORA PUBLICA</v>
          </cell>
          <cell r="BW16" t="str">
            <v>BANCO DE BOGOTA</v>
          </cell>
          <cell r="BX16" t="str">
            <v>Ahorro</v>
          </cell>
          <cell r="BY16">
            <v>530496280</v>
          </cell>
          <cell r="CB16">
            <v>1518185</v>
          </cell>
          <cell r="CC16">
            <v>5693195</v>
          </cell>
          <cell r="CD16">
            <v>5693195</v>
          </cell>
          <cell r="CE16">
            <v>5693195</v>
          </cell>
          <cell r="CF16">
            <v>5693195</v>
          </cell>
          <cell r="CG16">
            <v>5693195</v>
          </cell>
          <cell r="CH16">
            <v>5693195</v>
          </cell>
          <cell r="CI16">
            <v>5693195</v>
          </cell>
          <cell r="CJ16">
            <v>5693195</v>
          </cell>
          <cell r="CK16">
            <v>5693195</v>
          </cell>
          <cell r="CL16">
            <v>5693195</v>
          </cell>
          <cell r="CM16">
            <v>189774</v>
          </cell>
          <cell r="CN16">
            <v>11006844</v>
          </cell>
        </row>
        <row r="17">
          <cell r="A17" t="str">
            <v>CD-DTPA-015-2025</v>
          </cell>
          <cell r="B17" t="str">
            <v>1 FONAM</v>
          </cell>
          <cell r="C17" t="str">
            <v>CPS-DTPA-15-2025</v>
          </cell>
          <cell r="D17" t="str">
            <v>GUSTAVO ADOLFO RODRÍGUEZ SALAZAR</v>
          </cell>
          <cell r="E17">
            <v>45680</v>
          </cell>
          <cell r="F17" t="str">
            <v>PA04-3202008-9-041 Prestar servicios profesionales con plena autonomía técnica y administrativa en el PNN Farallones de Cali para la realización de las actividades necesarias para la implementación de los instrumentos de planeación (Programa de Monitoreo y Portafolio de Investigaciones) de la entidad, asociados a la estrategia de investigación y monitoreo en el área protegida, especialmente en los ecosistemas andinos y de páramo, en el marco de la conservación de la diversidad biológica de las Áreas Protegidas del SINAP Nacional.</v>
          </cell>
          <cell r="G17" t="str">
            <v>PROFESIONAL</v>
          </cell>
          <cell r="H17" t="str">
            <v>2 CONTRATACIÓN DIRECTA</v>
          </cell>
          <cell r="I17" t="str">
            <v>14 PRESTACIÓN DE SERVICIOS</v>
          </cell>
          <cell r="J17" t="str">
            <v>N/A</v>
          </cell>
          <cell r="K17">
            <v>80111600</v>
          </cell>
          <cell r="L17" t="str">
            <v>1925</v>
          </cell>
          <cell r="M17" t="str">
            <v>1925</v>
          </cell>
          <cell r="N17">
            <v>45680</v>
          </cell>
          <cell r="O17">
            <v>5693195</v>
          </cell>
          <cell r="P17">
            <v>64143330</v>
          </cell>
          <cell r="Q17" t="str">
            <v xml:space="preserve">SESENTA Y DOS MILLONES SEISCIENTOS VEINTICINCO MIL CIENTO CUARENTA Y CINCO </v>
          </cell>
          <cell r="R17" t="str">
            <v>1 PERSONA NATURAL</v>
          </cell>
          <cell r="S17" t="str">
            <v>3 CÉDULA DE CIUDADANÍA</v>
          </cell>
          <cell r="T17">
            <v>1144034064</v>
          </cell>
          <cell r="U17">
            <v>2</v>
          </cell>
          <cell r="V17" t="str">
            <v>N-A</v>
          </cell>
          <cell r="W17" t="str">
            <v>11 NO SE DILIGENCIA INFORMACIÓN PARA ESTE FORMULARIO EN ESTE PERÍODO DE REPORTE</v>
          </cell>
          <cell r="X17" t="str">
            <v>MASCULINO</v>
          </cell>
          <cell r="Y17" t="str">
            <v>VALLE DEL CAUCA</v>
          </cell>
          <cell r="Z17" t="str">
            <v>SANTIAGO DE CALI</v>
          </cell>
          <cell r="AA17" t="str">
            <v>GUSTAVO</v>
          </cell>
          <cell r="AB17" t="str">
            <v>ADOLFO</v>
          </cell>
          <cell r="AC17" t="str">
            <v>RODRÍGUEZ</v>
          </cell>
          <cell r="AD17" t="str">
            <v>SALAZAR</v>
          </cell>
          <cell r="AE17" t="str">
            <v>SI</v>
          </cell>
          <cell r="AF17" t="str">
            <v>1 PÓLIZA</v>
          </cell>
          <cell r="AG17" t="str">
            <v>12 SEGUROS DEL ESTADO</v>
          </cell>
          <cell r="AH17" t="str">
            <v>2 CUMPLIMIENTO</v>
          </cell>
          <cell r="AI17">
            <v>45680</v>
          </cell>
          <cell r="AJ17" t="str">
            <v>45-46-101028308</v>
          </cell>
          <cell r="AK17" t="str">
            <v>GLORIA TERESITA SERNA ALZATE</v>
          </cell>
          <cell r="AL17" t="str">
            <v>PNN FARALLONES DE CALI</v>
          </cell>
          <cell r="AM17" t="str">
            <v>2 SUPERVISOR</v>
          </cell>
          <cell r="AN17" t="str">
            <v>3 CÉDULA DE CIUDADANÍA</v>
          </cell>
          <cell r="AO17">
            <v>29120620</v>
          </cell>
          <cell r="AP17" t="str">
            <v>MARIA JULIANA CERON</v>
          </cell>
          <cell r="AQ17">
            <v>339</v>
          </cell>
          <cell r="AR17" t="str">
            <v>3 NO PACTADOS</v>
          </cell>
          <cell r="AS17" t="str">
            <v>4 NO SE HA ADICIONADO NI EN VALOR y EN TIEMPO</v>
          </cell>
          <cell r="AT17">
            <v>0</v>
          </cell>
          <cell r="AU17">
            <v>1518185</v>
          </cell>
          <cell r="AV17">
            <v>45925</v>
          </cell>
          <cell r="AW17">
            <v>8</v>
          </cell>
          <cell r="AX17">
            <v>45925</v>
          </cell>
          <cell r="AY17">
            <v>45680</v>
          </cell>
          <cell r="AZ17">
            <v>45680</v>
          </cell>
          <cell r="BA17">
            <v>45680</v>
          </cell>
          <cell r="BB17">
            <v>46022</v>
          </cell>
          <cell r="BD17" t="str">
            <v>2. NO</v>
          </cell>
          <cell r="BE17" t="str">
            <v>-</v>
          </cell>
          <cell r="BF17" t="str">
            <v>-</v>
          </cell>
          <cell r="BG17" t="str">
            <v>2. NO</v>
          </cell>
          <cell r="BH17">
            <v>0</v>
          </cell>
          <cell r="BI17" t="str">
            <v>-</v>
          </cell>
          <cell r="BJ17" t="str">
            <v>-</v>
          </cell>
          <cell r="BK17" t="str">
            <v>PRORROGADO Y ADICIONADO</v>
          </cell>
          <cell r="BL17" t="str">
            <v>2025753501900005E</v>
          </cell>
          <cell r="BM17">
            <v>65661515</v>
          </cell>
          <cell r="BN17" t="str">
            <v>WENDY ISABEL DAVID</v>
          </cell>
          <cell r="BO17" t="str">
            <v xml:space="preserve">https://community.secop.gov.co/Public/Tendering/ContractNoticePhases/View?PPI=CO1.PPI.36885000&amp;isFromPublicArea=True&amp;isModal=False </v>
          </cell>
          <cell r="BP17" t="str">
            <v>VIGENTE</v>
          </cell>
          <cell r="BR17" t="str">
            <v>https://community.secop.gov.co/Public/Tendering/ContractDetailView/Index?UniqueIdentifier=CO1.PCCNTR.7313464</v>
          </cell>
          <cell r="BS17" t="str">
            <v>gustavo.rodriguez</v>
          </cell>
          <cell r="BT17" t="str">
            <v>parquesnacionales.gov.co</v>
          </cell>
          <cell r="BU17" t="str">
            <v>monitoreo.farallones@parquesnacionales.gov.co</v>
          </cell>
          <cell r="BV17" t="str">
            <v>BIOLOGO</v>
          </cell>
          <cell r="BW17" t="str">
            <v>BANCOLOMBIA S.A.</v>
          </cell>
          <cell r="BX17" t="str">
            <v>Ahorro</v>
          </cell>
          <cell r="BY17">
            <v>80841090709</v>
          </cell>
          <cell r="CB17">
            <v>1518185</v>
          </cell>
          <cell r="CC17">
            <v>5693195</v>
          </cell>
          <cell r="CD17">
            <v>5693195</v>
          </cell>
          <cell r="CE17">
            <v>5693195</v>
          </cell>
          <cell r="CF17">
            <v>5693195</v>
          </cell>
          <cell r="CG17">
            <v>5693195</v>
          </cell>
          <cell r="CH17">
            <v>5693195</v>
          </cell>
          <cell r="CI17">
            <v>5693195</v>
          </cell>
          <cell r="CJ17">
            <v>5693195</v>
          </cell>
          <cell r="CK17">
            <v>5693195</v>
          </cell>
          <cell r="CL17">
            <v>5693195</v>
          </cell>
          <cell r="CM17">
            <v>4175010</v>
          </cell>
          <cell r="CN17">
            <v>3036370</v>
          </cell>
        </row>
        <row r="18">
          <cell r="A18" t="str">
            <v>CD-DTPA-017-2025</v>
          </cell>
          <cell r="B18" t="str">
            <v>2 NACION</v>
          </cell>
          <cell r="C18" t="str">
            <v>CPS-DTPA-17-2025</v>
          </cell>
          <cell r="D18" t="str">
            <v>CAROL JOHANNA ORTEGA SANCHEZ</v>
          </cell>
          <cell r="E18">
            <v>45680</v>
          </cell>
          <cell r="F18" t="str">
            <v>PA00-3202008-15-022 Prestar servicios profesionales con plena autonomía técnica y administrativa para brindar orientación jurídica en las diferentes actividades desarrolladas en la Dirección Territorial Pacifico y sus áreas protegidas, en el marco de la conservación de la diversidad biológica de las áreas protegidas del SINAP nacional</v>
          </cell>
          <cell r="G18" t="str">
            <v>PROFESIONAL</v>
          </cell>
          <cell r="H18" t="str">
            <v>2 CONTRATACIÓN DIRECTA</v>
          </cell>
          <cell r="I18" t="str">
            <v>14 PRESTACIÓN DE SERVICIOS</v>
          </cell>
          <cell r="J18" t="str">
            <v>N/A</v>
          </cell>
          <cell r="K18">
            <v>80111600</v>
          </cell>
          <cell r="L18" t="str">
            <v>2725</v>
          </cell>
          <cell r="M18" t="str">
            <v>2725</v>
          </cell>
          <cell r="N18">
            <v>45680</v>
          </cell>
          <cell r="O18">
            <v>7014443</v>
          </cell>
          <cell r="P18">
            <v>79029391</v>
          </cell>
          <cell r="Q18" t="str">
            <v xml:space="preserve">SETENTA Y NUEVE MILLONES VEINTINUEVE MIL TRESCIENTOS NOVENTA Y UN </v>
          </cell>
          <cell r="R18" t="str">
            <v>1 PERSONA NATURAL</v>
          </cell>
          <cell r="S18" t="str">
            <v>3 CÉDULA DE CIUDADANÍA</v>
          </cell>
          <cell r="T18">
            <v>25292225</v>
          </cell>
          <cell r="U18">
            <v>2</v>
          </cell>
          <cell r="V18" t="str">
            <v>N-A</v>
          </cell>
          <cell r="W18" t="str">
            <v>11 NO SE DILIGENCIA INFORMACIÓN PARA ESTE FORMULARIO EN ESTE PERÍODO DE REPORTE</v>
          </cell>
          <cell r="X18" t="str">
            <v>FEMENINO</v>
          </cell>
          <cell r="Y18" t="str">
            <v>CAUCA</v>
          </cell>
          <cell r="Z18" t="str">
            <v>POPAYÁN</v>
          </cell>
          <cell r="AA18" t="str">
            <v>CAROL</v>
          </cell>
          <cell r="AB18" t="str">
            <v>JOHANNA</v>
          </cell>
          <cell r="AC18" t="str">
            <v>ORTEGA</v>
          </cell>
          <cell r="AD18" t="str">
            <v>SANCHEZ</v>
          </cell>
          <cell r="AE18" t="str">
            <v>SI</v>
          </cell>
          <cell r="AF18" t="str">
            <v>1 PÓLIZA</v>
          </cell>
          <cell r="AG18" t="str">
            <v>12 SEGUROS DEL ESTADO</v>
          </cell>
          <cell r="AH18" t="str">
            <v>2 CUMPLIMIENTO</v>
          </cell>
          <cell r="AI18">
            <v>45680</v>
          </cell>
          <cell r="AJ18" t="str">
            <v>45-46-101028318</v>
          </cell>
          <cell r="AK18" t="str">
            <v>GLORIA TERESITA SERNA ALZATE</v>
          </cell>
          <cell r="AL18" t="str">
            <v>DTPA</v>
          </cell>
          <cell r="AM18" t="str">
            <v>2 SUPERVISOR</v>
          </cell>
          <cell r="AN18" t="str">
            <v>3 CÉDULA DE CIUDADANÍA</v>
          </cell>
          <cell r="AO18">
            <v>24344682</v>
          </cell>
          <cell r="AP18" t="str">
            <v>DIANA CAROLINA GOMEZ</v>
          </cell>
          <cell r="AQ18">
            <v>338</v>
          </cell>
          <cell r="AR18" t="str">
            <v>3 NO PACTADOS</v>
          </cell>
          <cell r="AS18" t="str">
            <v>4 NO SE HA ADICIONADO NI EN VALOR y EN TIEMPO</v>
          </cell>
          <cell r="AT18">
            <v>0</v>
          </cell>
          <cell r="AU18">
            <v>0</v>
          </cell>
          <cell r="AV18" t="str">
            <v>-</v>
          </cell>
          <cell r="AW18">
            <v>0</v>
          </cell>
          <cell r="AY18">
            <v>45680</v>
          </cell>
          <cell r="AZ18">
            <v>45680</v>
          </cell>
          <cell r="BA18">
            <v>45680</v>
          </cell>
          <cell r="BB18">
            <v>45838</v>
          </cell>
          <cell r="BD18" t="str">
            <v>2. NO</v>
          </cell>
          <cell r="BE18" t="str">
            <v>-</v>
          </cell>
          <cell r="BF18" t="str">
            <v>-</v>
          </cell>
          <cell r="BG18" t="str">
            <v>2. NO</v>
          </cell>
          <cell r="BH18">
            <v>0</v>
          </cell>
          <cell r="BI18" t="str">
            <v>-</v>
          </cell>
          <cell r="BJ18" t="str">
            <v>-</v>
          </cell>
          <cell r="BK18" t="str">
            <v>TERMINACIÓN ANTICIPADA</v>
          </cell>
          <cell r="BL18" t="str">
            <v>2025753501000011E</v>
          </cell>
          <cell r="BM18">
            <v>79029391</v>
          </cell>
          <cell r="BN18" t="str">
            <v>MARGARITA E VICTORIA ACOSTA</v>
          </cell>
          <cell r="BO18" t="str">
            <v xml:space="preserve">https://community.secop.gov.co/Public/Tendering/ContractNoticePhases/View?PPI=CO1.PPI.36885527&amp;isFromPublicArea=True&amp;isModal=False </v>
          </cell>
          <cell r="BP18" t="str">
            <v>TERMINADO ANTICIPADAMENTE</v>
          </cell>
          <cell r="BR18" t="str">
            <v>https://community.secop.gov.co/Public/Tendering/ContractDetailView/Index?UniqueIdentifier=CO1.PCCNTR.7313808</v>
          </cell>
          <cell r="BS18" t="str">
            <v>carol.ortega</v>
          </cell>
          <cell r="BT18" t="str">
            <v>parquesnacionales.gov.co</v>
          </cell>
          <cell r="BU18" t="str">
            <v>juridica.dtpa@parquesnacionales.gov.co</v>
          </cell>
          <cell r="BV18" t="str">
            <v>ABOGADA</v>
          </cell>
          <cell r="BW18" t="str">
            <v>BANCOLOMBIA S.A.</v>
          </cell>
          <cell r="BX18" t="str">
            <v>Ahorro</v>
          </cell>
          <cell r="BY18">
            <v>82900016624</v>
          </cell>
          <cell r="CB18">
            <v>1870518</v>
          </cell>
          <cell r="CC18">
            <v>7014443</v>
          </cell>
          <cell r="CD18">
            <v>7014443</v>
          </cell>
          <cell r="CE18">
            <v>7014443</v>
          </cell>
          <cell r="CF18">
            <v>7014443</v>
          </cell>
          <cell r="CG18">
            <v>7014443</v>
          </cell>
          <cell r="CH18">
            <v>7014443</v>
          </cell>
          <cell r="CI18">
            <v>7014443</v>
          </cell>
          <cell r="CJ18">
            <v>7014443</v>
          </cell>
          <cell r="CK18">
            <v>7014443</v>
          </cell>
          <cell r="CL18">
            <v>7014443</v>
          </cell>
          <cell r="CM18">
            <v>7014443</v>
          </cell>
          <cell r="CN18">
            <v>0</v>
          </cell>
        </row>
        <row r="19">
          <cell r="A19" t="str">
            <v>CD-DTPA-018-2025</v>
          </cell>
          <cell r="B19" t="str">
            <v>2 NACION</v>
          </cell>
          <cell r="C19" t="str">
            <v>CPS-DTPA-18-2025</v>
          </cell>
          <cell r="D19" t="str">
            <v>ALEJANDRO PERLAZA GAMBOA</v>
          </cell>
          <cell r="E19">
            <v>45680</v>
          </cell>
          <cell r="F19" t="str">
            <v>PA00-3202032-1-025 Prestar servicios profesionales con plena autonomía técnica y administrativa en la Dirección Territorial Pacífico para la administración y seguimiento a las plataformas tecnológicas de apoyo a las acciones de Prevención, Vigilancia y Control, así como la articulación interinstitucional necesaria para el ejercicio de la autoridad ambiental, en el marco de la conservación de la diversidad biológica de las áreas protegidas del SINAP Nacional.</v>
          </cell>
          <cell r="G19" t="str">
            <v>PROFESIONAL</v>
          </cell>
          <cell r="H19" t="str">
            <v>2 CONTRATACIÓN DIRECTA</v>
          </cell>
          <cell r="I19" t="str">
            <v>14 PRESTACIÓN DE SERVICIOS</v>
          </cell>
          <cell r="J19" t="str">
            <v>N/A</v>
          </cell>
          <cell r="K19">
            <v>80111600</v>
          </cell>
          <cell r="L19" t="str">
            <v>2825</v>
          </cell>
          <cell r="M19" t="str">
            <v>2525</v>
          </cell>
          <cell r="N19">
            <v>45680</v>
          </cell>
          <cell r="O19">
            <v>5693195</v>
          </cell>
          <cell r="P19">
            <v>64143330</v>
          </cell>
          <cell r="Q19" t="str">
            <v xml:space="preserve">SESENTA Y CUATRO MILLONES CIENTO CUARENTA Y TRES MIL TRESCIENTOS TREINTA </v>
          </cell>
          <cell r="R19" t="str">
            <v>1 PERSONA NATURAL</v>
          </cell>
          <cell r="S19" t="str">
            <v>3 CÉDULA DE CIUDADANÍA</v>
          </cell>
          <cell r="T19">
            <v>1143866081</v>
          </cell>
          <cell r="U19">
            <v>2</v>
          </cell>
          <cell r="V19" t="str">
            <v>N-A</v>
          </cell>
          <cell r="W19" t="str">
            <v>11 NO SE DILIGENCIA INFORMACIÓN PARA ESTE FORMULARIO EN ESTE PERÍODO DE REPORTE</v>
          </cell>
          <cell r="X19" t="str">
            <v>MASCULINO</v>
          </cell>
          <cell r="Y19" t="str">
            <v>VALLE DEL CAUCA</v>
          </cell>
          <cell r="Z19" t="str">
            <v>SANTIAGO DE CALI</v>
          </cell>
          <cell r="AA19" t="str">
            <v>ALEJANDRO</v>
          </cell>
          <cell r="AB19" t="str">
            <v>PERLAZA</v>
          </cell>
          <cell r="AC19" t="str">
            <v>GAMBOA</v>
          </cell>
          <cell r="AE19" t="str">
            <v>SI</v>
          </cell>
          <cell r="AF19" t="str">
            <v>1 PÓLIZA</v>
          </cell>
          <cell r="AG19" t="str">
            <v>12 SEGUROS DEL ESTADO</v>
          </cell>
          <cell r="AH19" t="str">
            <v>2 CUMPLIMIENTO</v>
          </cell>
          <cell r="AI19">
            <v>45678</v>
          </cell>
          <cell r="AJ19" t="str">
            <v>45-46-101028314</v>
          </cell>
          <cell r="AK19" t="str">
            <v>GLORIA TERESITA SERNA ALZATE</v>
          </cell>
          <cell r="AL19" t="str">
            <v>DTPA</v>
          </cell>
          <cell r="AM19" t="str">
            <v>2 SUPERVISOR</v>
          </cell>
          <cell r="AN19" t="str">
            <v>3 CÉDULA DE CIUDADANÍA</v>
          </cell>
          <cell r="AO19">
            <v>29664613</v>
          </cell>
          <cell r="AP19" t="str">
            <v>DIANA ISABEL ZUÑIGA</v>
          </cell>
          <cell r="AQ19">
            <v>338</v>
          </cell>
          <cell r="AR19" t="str">
            <v>3 NO PACTADOS</v>
          </cell>
          <cell r="AS19" t="str">
            <v>4 NO SE HA ADICIONADO NI EN VALOR y EN TIEMPO</v>
          </cell>
          <cell r="AT19">
            <v>0</v>
          </cell>
          <cell r="AU19">
            <v>0</v>
          </cell>
          <cell r="AV19" t="str">
            <v>-</v>
          </cell>
          <cell r="AW19">
            <v>0</v>
          </cell>
          <cell r="AY19">
            <v>45680</v>
          </cell>
          <cell r="AZ19">
            <v>45680</v>
          </cell>
          <cell r="BA19">
            <v>45680</v>
          </cell>
          <cell r="BB19">
            <v>46022</v>
          </cell>
          <cell r="BD19" t="str">
            <v>2. NO</v>
          </cell>
          <cell r="BE19" t="str">
            <v>-</v>
          </cell>
          <cell r="BF19" t="str">
            <v>-</v>
          </cell>
          <cell r="BG19" t="str">
            <v>2. NO</v>
          </cell>
          <cell r="BH19">
            <v>0</v>
          </cell>
          <cell r="BI19" t="str">
            <v>-</v>
          </cell>
          <cell r="BJ19" t="str">
            <v>-</v>
          </cell>
          <cell r="BL19" t="str">
            <v>2025753501000012E</v>
          </cell>
          <cell r="BM19">
            <v>64143330</v>
          </cell>
          <cell r="BN19" t="str">
            <v>DIANA PATRICIA GUERRERO</v>
          </cell>
          <cell r="BO19" t="str">
            <v xml:space="preserve">https://community.secop.gov.co/Public/Tendering/ContractNoticePhases/View?PPI=CO1.PPI.36888887&amp;isFromPublicArea=True&amp;isModal=False </v>
          </cell>
          <cell r="BP19" t="str">
            <v>VIGENTE</v>
          </cell>
          <cell r="BR19" t="str">
            <v>https://community.secop.gov.co/Public/Tendering/ContractDetailView/Index?UniqueIdentifier=CO1.PCCNTR.7313771</v>
          </cell>
          <cell r="BS19" t="str">
            <v>alejandro.perlaza</v>
          </cell>
          <cell r="BT19" t="str">
            <v>parquesnacionales.gov.co</v>
          </cell>
          <cell r="BU19" t="str">
            <v>sigmonitoreo.dtpa@parquesnacionales.gov.co</v>
          </cell>
          <cell r="BV19" t="str">
            <v>BIOLOGO</v>
          </cell>
          <cell r="BW19" t="str">
            <v>BANCOLOMBIA S.A.</v>
          </cell>
          <cell r="BX19" t="str">
            <v>Ahorro</v>
          </cell>
          <cell r="BY19">
            <v>82599293082</v>
          </cell>
          <cell r="CB19">
            <v>1518185</v>
          </cell>
          <cell r="CC19">
            <v>5693195</v>
          </cell>
          <cell r="CD19">
            <v>5693195</v>
          </cell>
          <cell r="CE19">
            <v>5693195</v>
          </cell>
          <cell r="CF19">
            <v>5693195</v>
          </cell>
          <cell r="CG19">
            <v>5693195</v>
          </cell>
          <cell r="CH19">
            <v>5693195</v>
          </cell>
          <cell r="CI19">
            <v>5693195</v>
          </cell>
          <cell r="CJ19">
            <v>5693195</v>
          </cell>
          <cell r="CK19">
            <v>5693195</v>
          </cell>
          <cell r="CL19">
            <v>5693195</v>
          </cell>
          <cell r="CM19">
            <v>5693195</v>
          </cell>
          <cell r="CN19">
            <v>0</v>
          </cell>
        </row>
        <row r="20">
          <cell r="A20" t="str">
            <v>CD-DTPA-019-2025</v>
          </cell>
          <cell r="B20" t="str">
            <v>2 NACION</v>
          </cell>
          <cell r="C20" t="str">
            <v>CPS-DTPA-19-2025</v>
          </cell>
          <cell r="D20" t="str">
            <v>GLORIA PATRICIA GALVIS</v>
          </cell>
          <cell r="E20">
            <v>45680</v>
          </cell>
          <cell r="F20" t="str">
            <v>PA00-3202008-15-008 Prestar servicios profesionales con plena autonomía técnica y administrativa en la dirección territorial pacifico para verificar, ingresar y controlar la gestión integral de los recursos físicos en el aplicativo NEON, de acuerdo con los lineamientos establecidos por el grupo de procesos corporativos de PNNC, en el marco de la conservación de la diversidad biológica de las áreas protegidas del SINAP nacional</v>
          </cell>
          <cell r="G20" t="str">
            <v>PROFESIONAL</v>
          </cell>
          <cell r="H20" t="str">
            <v>2 CONTRATACIÓN DIRECTA</v>
          </cell>
          <cell r="I20" t="str">
            <v>14 PRESTACIÓN DE SERVICIOS</v>
          </cell>
          <cell r="J20" t="str">
            <v>N/A</v>
          </cell>
          <cell r="K20">
            <v>80111600</v>
          </cell>
          <cell r="L20" t="str">
            <v>2125</v>
          </cell>
          <cell r="M20" t="str">
            <v>2625</v>
          </cell>
          <cell r="N20">
            <v>45680</v>
          </cell>
          <cell r="O20">
            <v>4620818</v>
          </cell>
          <cell r="P20">
            <v>52061216</v>
          </cell>
          <cell r="Q20" t="str">
            <v xml:space="preserve">CINCUENTA Y DOS MILLONES SESENTA Y UN MIL DOSCIENTOS DIECISÉIS </v>
          </cell>
          <cell r="R20" t="str">
            <v>1 PERSONA NATURAL</v>
          </cell>
          <cell r="S20" t="str">
            <v>3 CÉDULA DE CIUDADANÍA</v>
          </cell>
          <cell r="T20">
            <v>31525997</v>
          </cell>
          <cell r="U20">
            <v>2</v>
          </cell>
          <cell r="V20" t="str">
            <v>N-A</v>
          </cell>
          <cell r="W20" t="str">
            <v>11 NO SE DILIGENCIA INFORMACIÓN PARA ESTE FORMULARIO EN ESTE PERÍODO DE REPORTE</v>
          </cell>
          <cell r="X20" t="str">
            <v>FEMENINO</v>
          </cell>
          <cell r="Y20" t="str">
            <v>VALLE DEL CAUCA</v>
          </cell>
          <cell r="Z20" t="str">
            <v>JAMUNDÍ</v>
          </cell>
          <cell r="AA20" t="str">
            <v>GLORIA</v>
          </cell>
          <cell r="AB20" t="str">
            <v>PATRICIA</v>
          </cell>
          <cell r="AC20" t="str">
            <v>GALVIS</v>
          </cell>
          <cell r="AE20" t="str">
            <v>SI</v>
          </cell>
          <cell r="AF20" t="str">
            <v>1 PÓLIZA</v>
          </cell>
          <cell r="AG20" t="str">
            <v>12 SEGUROS DEL ESTADO</v>
          </cell>
          <cell r="AH20" t="str">
            <v>2 CUMPLIMIENTO</v>
          </cell>
          <cell r="AI20">
            <v>45678</v>
          </cell>
          <cell r="AJ20" t="str">
            <v>45-46-101028322</v>
          </cell>
          <cell r="AK20" t="str">
            <v>GLORIA TERESITA SERNA ALZATE</v>
          </cell>
          <cell r="AL20" t="str">
            <v>DTPA</v>
          </cell>
          <cell r="AM20" t="str">
            <v>2 SUPERVISOR</v>
          </cell>
          <cell r="AN20" t="str">
            <v>3 CÉDULA DE CIUDADANÍA</v>
          </cell>
          <cell r="AO20">
            <v>1085261007</v>
          </cell>
          <cell r="AP20" t="str">
            <v>JUAN CARLOS ALPALA BURBANO</v>
          </cell>
          <cell r="AQ20">
            <v>338</v>
          </cell>
          <cell r="AR20" t="str">
            <v>3 NO PACTADOS</v>
          </cell>
          <cell r="AS20" t="str">
            <v>4 NO SE HA ADICIONADO NI EN VALOR y EN TIEMPO</v>
          </cell>
          <cell r="AT20">
            <v>0</v>
          </cell>
          <cell r="AU20">
            <v>0</v>
          </cell>
          <cell r="AV20" t="str">
            <v>-</v>
          </cell>
          <cell r="AW20">
            <v>0</v>
          </cell>
          <cell r="AY20">
            <v>45680</v>
          </cell>
          <cell r="AZ20">
            <v>45680</v>
          </cell>
          <cell r="BA20">
            <v>45680</v>
          </cell>
          <cell r="BB20">
            <v>46022</v>
          </cell>
          <cell r="BD20" t="str">
            <v>2. NO</v>
          </cell>
          <cell r="BE20" t="str">
            <v>-</v>
          </cell>
          <cell r="BF20" t="str">
            <v>-</v>
          </cell>
          <cell r="BG20" t="str">
            <v>2. NO</v>
          </cell>
          <cell r="BH20">
            <v>0</v>
          </cell>
          <cell r="BI20" t="str">
            <v>-</v>
          </cell>
          <cell r="BJ20" t="str">
            <v>-</v>
          </cell>
          <cell r="BL20" t="str">
            <v>2025753501000013E</v>
          </cell>
          <cell r="BM20">
            <v>52061216</v>
          </cell>
          <cell r="BN20" t="str">
            <v>MARGARITA E VICTORIA ACOSTA</v>
          </cell>
          <cell r="BO20" t="str">
            <v xml:space="preserve">https://community.secop.gov.co/Public/Tendering/ContractNoticePhases/View?PPI=CO1.PPI.36890568&amp;isFromPublicArea=True&amp;isModal=False </v>
          </cell>
          <cell r="BP20" t="str">
            <v>VIGENTE</v>
          </cell>
          <cell r="BR20" t="str">
            <v>https://community.secop.gov.co/Public/Tendering/ContractDetailView/Index?UniqueIdentifier=CO1.PCCNTR.7315727</v>
          </cell>
          <cell r="BS20" t="str">
            <v>gloria.galvis</v>
          </cell>
          <cell r="BT20" t="str">
            <v>parquesnacionales.gov.co</v>
          </cell>
          <cell r="BU20" t="str">
            <v>almacen.dtpa@parquesnacionales.gov.co</v>
          </cell>
          <cell r="BV20" t="str">
            <v>CONTADORA PUBLICA</v>
          </cell>
          <cell r="BW20" t="str">
            <v>BANCO DAVIVIENDA S.A.</v>
          </cell>
          <cell r="BX20" t="str">
            <v>Ahorro</v>
          </cell>
          <cell r="BY20">
            <v>17270304524</v>
          </cell>
          <cell r="CB20">
            <v>1232218</v>
          </cell>
          <cell r="CC20">
            <v>4620818</v>
          </cell>
          <cell r="CD20">
            <v>4620818</v>
          </cell>
          <cell r="CE20">
            <v>4620818</v>
          </cell>
          <cell r="CF20">
            <v>4620818</v>
          </cell>
          <cell r="CG20">
            <v>4620818</v>
          </cell>
          <cell r="CH20">
            <v>4620818</v>
          </cell>
          <cell r="CI20">
            <v>4620818</v>
          </cell>
          <cell r="CJ20">
            <v>4620818</v>
          </cell>
          <cell r="CK20">
            <v>4620818</v>
          </cell>
          <cell r="CL20">
            <v>4620818</v>
          </cell>
          <cell r="CM20">
            <v>4620818</v>
          </cell>
          <cell r="CN20">
            <v>0</v>
          </cell>
        </row>
        <row r="21">
          <cell r="A21" t="str">
            <v>CD-DTPA-020-2025</v>
          </cell>
          <cell r="B21" t="str">
            <v>2 NACION</v>
          </cell>
          <cell r="C21" t="str">
            <v>CPS-DTPA-20-2025</v>
          </cell>
          <cell r="D21" t="str">
            <v>GLADYS PATRICIA PERLAZA OCHOA</v>
          </cell>
          <cell r="E21">
            <v>45681</v>
          </cell>
          <cell r="F21" t="str">
            <v>PA00-3202008-10-033 Prestar servicios profesionales con plena autonomía técnica y administrativa a la Dirección Territorial Pacífico para ejecutar las actividades requeridas en la implementación y seguimiento a las Estrategias Especiales de Manejo (EEM) en la en el marco de la conservación de la diversidad biológica de las áreas protegidas del SINAP nacional.</v>
          </cell>
          <cell r="G21" t="str">
            <v>PROFESIONAL</v>
          </cell>
          <cell r="H21" t="str">
            <v>2 CONTRATACIÓN DIRECTA</v>
          </cell>
          <cell r="I21" t="str">
            <v>14 PRESTACIÓN DE SERVICIOS</v>
          </cell>
          <cell r="J21" t="str">
            <v>N/A</v>
          </cell>
          <cell r="K21">
            <v>80111600</v>
          </cell>
          <cell r="L21" t="str">
            <v>2625</v>
          </cell>
          <cell r="M21" t="str">
            <v>3625</v>
          </cell>
          <cell r="N21">
            <v>45681</v>
          </cell>
          <cell r="O21">
            <v>7014443</v>
          </cell>
          <cell r="P21">
            <v>78795576</v>
          </cell>
          <cell r="Q21" t="str">
            <v xml:space="preserve">SETENTA Y OCHO MILLONES SETECIENTOS NOVENTA Y CINCO MIL QUINIENTOS SETENTA Y SEIS </v>
          </cell>
          <cell r="R21" t="str">
            <v>1 PERSONA NATURAL</v>
          </cell>
          <cell r="S21" t="str">
            <v>3 CÉDULA DE CIUDADANÍA</v>
          </cell>
          <cell r="T21">
            <v>25436388</v>
          </cell>
          <cell r="U21">
            <v>2</v>
          </cell>
          <cell r="V21" t="str">
            <v>N-A</v>
          </cell>
          <cell r="W21" t="str">
            <v>11 NO SE DILIGENCIA INFORMACIÓN PARA ESTE FORMULARIO EN ESTE PERÍODO DE REPORTE</v>
          </cell>
          <cell r="X21" t="str">
            <v>FEMENINO</v>
          </cell>
          <cell r="Y21" t="str">
            <v>CAUCA</v>
          </cell>
          <cell r="Z21" t="str">
            <v>GUAPI</v>
          </cell>
          <cell r="AA21" t="str">
            <v>GLADYS</v>
          </cell>
          <cell r="AB21" t="str">
            <v>PATRICIA</v>
          </cell>
          <cell r="AC21" t="str">
            <v>PERLAZA</v>
          </cell>
          <cell r="AD21" t="str">
            <v>OCHOA</v>
          </cell>
          <cell r="AE21" t="str">
            <v>SI</v>
          </cell>
          <cell r="AF21" t="str">
            <v>1 PÓLIZA</v>
          </cell>
          <cell r="AG21" t="str">
            <v>12 SEGUROS DEL ESTADO</v>
          </cell>
          <cell r="AH21" t="str">
            <v>2 CUMPLIMIENTO</v>
          </cell>
          <cell r="AI21">
            <v>45681</v>
          </cell>
          <cell r="AJ21" t="str">
            <v>45-46-101028377</v>
          </cell>
          <cell r="AK21" t="str">
            <v>GLORIA TERESITA SERNA ALZATE</v>
          </cell>
          <cell r="AL21" t="str">
            <v>DTPA</v>
          </cell>
          <cell r="AM21" t="str">
            <v>2 SUPERVISOR</v>
          </cell>
          <cell r="AN21" t="str">
            <v>3 CÉDULA DE CIUDADANÍA</v>
          </cell>
          <cell r="AO21">
            <v>79307788</v>
          </cell>
          <cell r="AP21" t="str">
            <v>JUAN IVAN SANCHEZ BERNAL</v>
          </cell>
          <cell r="AQ21">
            <v>337</v>
          </cell>
          <cell r="AR21" t="str">
            <v>3 NO PACTADOS</v>
          </cell>
          <cell r="AS21" t="str">
            <v>4 NO SE HA ADICIONADO NI EN VALOR y EN TIEMPO</v>
          </cell>
          <cell r="AT21">
            <v>0</v>
          </cell>
          <cell r="AU21">
            <v>0</v>
          </cell>
          <cell r="AV21" t="str">
            <v>-</v>
          </cell>
          <cell r="AW21">
            <v>0</v>
          </cell>
          <cell r="AY21">
            <v>45681</v>
          </cell>
          <cell r="AZ21">
            <v>45681</v>
          </cell>
          <cell r="BA21">
            <v>45681</v>
          </cell>
          <cell r="BB21">
            <v>46022</v>
          </cell>
          <cell r="BD21" t="str">
            <v>2. NO</v>
          </cell>
          <cell r="BE21" t="str">
            <v>-</v>
          </cell>
          <cell r="BF21" t="str">
            <v>-</v>
          </cell>
          <cell r="BG21" t="str">
            <v>2. NO</v>
          </cell>
          <cell r="BH21">
            <v>0</v>
          </cell>
          <cell r="BI21" t="str">
            <v>-</v>
          </cell>
          <cell r="BJ21" t="str">
            <v>-</v>
          </cell>
          <cell r="BL21" t="str">
            <v>2025753501000014E</v>
          </cell>
          <cell r="BM21">
            <v>78795576</v>
          </cell>
          <cell r="BN21" t="str">
            <v>DIANA PATRICIA GUERRERO</v>
          </cell>
          <cell r="BO21" t="str">
            <v xml:space="preserve">https://community.secop.gov.co/Public/Tendering/ContractNoticePhases/View?PPI=CO1.PPI.36895279&amp;isFromPublicArea=True&amp;isModal=False </v>
          </cell>
          <cell r="BP21" t="str">
            <v>VIGENTE</v>
          </cell>
          <cell r="BR21" t="str">
            <v>https://community.secop.gov.co/Public/Tendering/ContractDetailView/Index?UniqueIdentifier=CO1.PCCNTR.7319956</v>
          </cell>
          <cell r="BS21" t="str">
            <v>patricia.perlaza</v>
          </cell>
          <cell r="BT21" t="str">
            <v>parquesnacionales.gov.co</v>
          </cell>
          <cell r="BU21" t="str">
            <v>estrategiasespeciales.dtpa@parquesnacioanales.gov.co</v>
          </cell>
          <cell r="BV21" t="str">
            <v>ANTROPOLOGA</v>
          </cell>
          <cell r="BW21" t="str">
            <v>BANCOLOMBIA S.A.</v>
          </cell>
          <cell r="BX21" t="str">
            <v>Ahorro</v>
          </cell>
          <cell r="BY21">
            <v>30065132222</v>
          </cell>
          <cell r="CB21">
            <v>1636703</v>
          </cell>
          <cell r="CC21">
            <v>7014443</v>
          </cell>
          <cell r="CD21">
            <v>7014443</v>
          </cell>
          <cell r="CE21">
            <v>7014443</v>
          </cell>
          <cell r="CF21">
            <v>7014443</v>
          </cell>
          <cell r="CG21">
            <v>7014443</v>
          </cell>
          <cell r="CH21">
            <v>7014443</v>
          </cell>
          <cell r="CI21">
            <v>7014443</v>
          </cell>
          <cell r="CJ21">
            <v>7014443</v>
          </cell>
          <cell r="CK21">
            <v>7014443</v>
          </cell>
          <cell r="CL21">
            <v>7014443</v>
          </cell>
          <cell r="CM21">
            <v>7014443</v>
          </cell>
          <cell r="CN21">
            <v>0</v>
          </cell>
        </row>
        <row r="22">
          <cell r="A22" t="str">
            <v>CD-DTPA-021-2025</v>
          </cell>
          <cell r="B22" t="str">
            <v>2 NACION</v>
          </cell>
          <cell r="C22" t="str">
            <v>CPS-DTPA-21-2025</v>
          </cell>
          <cell r="D22" t="str">
            <v>CAROLINA BETANCUR CASTRO</v>
          </cell>
          <cell r="E22">
            <v>45681</v>
          </cell>
          <cell r="F22" t="str">
            <v>PA00-3202008-15-007 Prestar servicios profesionales con plena autonomía técnica y administrativa en la Dirección Territorial Pacífico y sus áreas protegidas, como abogado para el desarrollo de acciones postcontractual, en el marco de la conservación de la diversidad biológica de las áreas protegidas del SINAP nacional</v>
          </cell>
          <cell r="G22" t="str">
            <v>PROFESIONAL</v>
          </cell>
          <cell r="H22" t="str">
            <v>2 CONTRATACIÓN DIRECTA</v>
          </cell>
          <cell r="I22" t="str">
            <v>14 PRESTACIÓN DE SERVICIOS</v>
          </cell>
          <cell r="J22" t="str">
            <v>N/A</v>
          </cell>
          <cell r="K22">
            <v>80111600</v>
          </cell>
          <cell r="L22" t="str">
            <v>3025</v>
          </cell>
          <cell r="M22" t="str">
            <v>3525</v>
          </cell>
          <cell r="N22">
            <v>45681</v>
          </cell>
          <cell r="O22">
            <v>4200744</v>
          </cell>
          <cell r="P22">
            <v>46208184</v>
          </cell>
          <cell r="Q22" t="str">
            <v>CUARENTA Y SEIS MILLONES DOSCIENTOS OCHO MIL CIENTO OCHENTA Y CUATRO</v>
          </cell>
          <cell r="R22" t="str">
            <v>1 PERSONA NATURAL</v>
          </cell>
          <cell r="S22" t="str">
            <v>3 CÉDULA DE CIUDADANÍA</v>
          </cell>
          <cell r="T22">
            <v>67030941</v>
          </cell>
          <cell r="U22">
            <v>2</v>
          </cell>
          <cell r="V22" t="str">
            <v>N-A</v>
          </cell>
          <cell r="W22" t="str">
            <v>11 NO SE DILIGENCIA INFORMACIÓN PARA ESTE FORMULARIO EN ESTE PERÍODO DE REPORTE</v>
          </cell>
          <cell r="X22" t="str">
            <v>FEMENINO</v>
          </cell>
          <cell r="Y22" t="str">
            <v>VALLE DEL CAUCA</v>
          </cell>
          <cell r="Z22" t="str">
            <v>SANTIAGO DE CALI</v>
          </cell>
          <cell r="AA22" t="str">
            <v>CAROLINA</v>
          </cell>
          <cell r="AB22" t="str">
            <v>BETANCUR</v>
          </cell>
          <cell r="AC22" t="str">
            <v>CASTRO</v>
          </cell>
          <cell r="AE22" t="str">
            <v>SI</v>
          </cell>
          <cell r="AF22" t="str">
            <v>1 PÓLIZA</v>
          </cell>
          <cell r="AG22" t="str">
            <v>12 SEGUROS DEL ESTADO</v>
          </cell>
          <cell r="AH22" t="str">
            <v>2 CUMPLIMIENTO</v>
          </cell>
          <cell r="AI22">
            <v>45681</v>
          </cell>
          <cell r="AJ22" t="str">
            <v>45-46-101028397</v>
          </cell>
          <cell r="AK22" t="str">
            <v>GLORIA TERESITA SERNA ALZATE</v>
          </cell>
          <cell r="AL22" t="str">
            <v>DTPA</v>
          </cell>
          <cell r="AM22" t="str">
            <v>2 SUPERVISOR</v>
          </cell>
          <cell r="AN22" t="str">
            <v>3 CÉDULA DE CIUDADANÍA</v>
          </cell>
          <cell r="AO22">
            <v>66859604</v>
          </cell>
          <cell r="AP22" t="str">
            <v>MARGARITA EUGENIA VICTORIA ACOSTA</v>
          </cell>
          <cell r="AQ22">
            <v>330</v>
          </cell>
          <cell r="AR22" t="str">
            <v>3 NO PACTADOS</v>
          </cell>
          <cell r="AS22" t="str">
            <v>4 NO SE HA ADICIONADO NI EN VALOR y EN TIEMPO</v>
          </cell>
          <cell r="AT22">
            <v>0</v>
          </cell>
          <cell r="AU22">
            <v>0</v>
          </cell>
          <cell r="AV22" t="str">
            <v>-</v>
          </cell>
          <cell r="AW22">
            <v>0</v>
          </cell>
          <cell r="AY22">
            <v>45681</v>
          </cell>
          <cell r="AZ22">
            <v>45681</v>
          </cell>
          <cell r="BA22">
            <v>45681</v>
          </cell>
          <cell r="BB22">
            <v>45831</v>
          </cell>
          <cell r="BD22" t="str">
            <v>2. NO</v>
          </cell>
          <cell r="BE22" t="str">
            <v>-</v>
          </cell>
          <cell r="BF22" t="str">
            <v>-</v>
          </cell>
          <cell r="BG22" t="str">
            <v>2. NO</v>
          </cell>
          <cell r="BH22">
            <v>0</v>
          </cell>
          <cell r="BI22" t="str">
            <v>-</v>
          </cell>
          <cell r="BJ22" t="str">
            <v>-</v>
          </cell>
          <cell r="BK22" t="str">
            <v>TERMINACIÓN ANTICIPADA</v>
          </cell>
          <cell r="BL22" t="str">
            <v>2025753501000015E</v>
          </cell>
          <cell r="BM22">
            <v>46208184</v>
          </cell>
          <cell r="BN22" t="str">
            <v>JULIANA ISABEL MONTES ROMERO</v>
          </cell>
          <cell r="BO22" t="str">
            <v xml:space="preserve">https://community.secop.gov.co/Public/Tendering/ContractNoticePhases/View?PPI=CO1.PPI.36912775&amp;isFromPublicArea=True&amp;isModal=False </v>
          </cell>
          <cell r="BP22" t="str">
            <v>VIGENTE</v>
          </cell>
          <cell r="BR22" t="str">
            <v xml:space="preserve">https://community.secop.gov.co/Public/Tendering/ContractDetailView/Index?UniqueIdentifier=CO1.PCCNTR.7320893 </v>
          </cell>
          <cell r="BS22" t="str">
            <v>carolina.betacur</v>
          </cell>
          <cell r="BT22" t="str">
            <v>parquesnacionales.gov.co</v>
          </cell>
          <cell r="BU22" t="str">
            <v>liquidaciones.dtpa@parquesnacionales.gov.co</v>
          </cell>
          <cell r="BV22" t="str">
            <v>ABOGADA</v>
          </cell>
          <cell r="BW22" t="str">
            <v>BANCO DE BOGOTA</v>
          </cell>
          <cell r="BX22" t="str">
            <v>Ahorro</v>
          </cell>
          <cell r="BY22">
            <v>142223395</v>
          </cell>
          <cell r="CB22">
            <v>980174</v>
          </cell>
          <cell r="CC22">
            <v>4200744</v>
          </cell>
          <cell r="CD22">
            <v>4200744</v>
          </cell>
          <cell r="CE22">
            <v>4200744</v>
          </cell>
          <cell r="CF22">
            <v>4200744</v>
          </cell>
          <cell r="CG22">
            <v>4200744</v>
          </cell>
          <cell r="CH22">
            <v>4200744</v>
          </cell>
          <cell r="CI22">
            <v>4200744</v>
          </cell>
          <cell r="CJ22">
            <v>4200744</v>
          </cell>
          <cell r="CK22">
            <v>4200744</v>
          </cell>
          <cell r="CL22">
            <v>4200744</v>
          </cell>
          <cell r="CM22">
            <v>3220570</v>
          </cell>
          <cell r="CN22">
            <v>0</v>
          </cell>
        </row>
        <row r="23">
          <cell r="A23" t="str">
            <v>CD-DTPA-022-2025</v>
          </cell>
          <cell r="B23" t="str">
            <v>2 NACION</v>
          </cell>
          <cell r="C23" t="str">
            <v>CPS-DTPA-22-2025</v>
          </cell>
          <cell r="D23" t="str">
            <v>KHAREN CARABALÍ MARULANDA</v>
          </cell>
          <cell r="E23">
            <v>45681</v>
          </cell>
          <cell r="F23" t="str">
            <v>PA00-3202008-15-003 Prestar servicios profesionales con plena autonomía técnica y administrativa brindando apoyo jurídico a la dirección territorial pacifico en la estructuración, acompañamiento y desarrollo de los diferentes proceso de selección durante las etapas precontractual, contractual y poscontractual en el marco de la conservación de la diversidad biológica de las áreas protegidas del sinap nacional.</v>
          </cell>
          <cell r="G23" t="str">
            <v>PROFESIONAL</v>
          </cell>
          <cell r="H23" t="str">
            <v>2 CONTRATACIÓN DIRECTA</v>
          </cell>
          <cell r="I23" t="str">
            <v>14 PRESTACIÓN DE SERVICIOS</v>
          </cell>
          <cell r="J23" t="str">
            <v>N/A</v>
          </cell>
          <cell r="K23">
            <v>80111600</v>
          </cell>
          <cell r="L23" t="str">
            <v>3325</v>
          </cell>
          <cell r="M23" t="str">
            <v>3425</v>
          </cell>
          <cell r="N23">
            <v>45681</v>
          </cell>
          <cell r="O23">
            <v>5693195</v>
          </cell>
          <cell r="P23">
            <v>63953557</v>
          </cell>
          <cell r="Q23" t="str">
            <v xml:space="preserve">SESENTA Y TRES MILLONES NOVECIENTOS CINCUENTA Y TRES MIL QUINIENTOS CINCUENTA Y SIETE </v>
          </cell>
          <cell r="R23" t="str">
            <v>1 PERSONA NATURAL</v>
          </cell>
          <cell r="S23" t="str">
            <v>3 CÉDULA DE CIUDADANÍA</v>
          </cell>
          <cell r="T23">
            <v>1144046748</v>
          </cell>
          <cell r="U23">
            <v>2</v>
          </cell>
          <cell r="V23" t="str">
            <v>N-A</v>
          </cell>
          <cell r="W23" t="str">
            <v>11 NO SE DILIGENCIA INFORMACIÓN PARA ESTE FORMULARIO EN ESTE PERÍODO DE REPORTE</v>
          </cell>
          <cell r="X23" t="str">
            <v>FEMENINO</v>
          </cell>
          <cell r="Y23" t="str">
            <v>VALLE DEL CAUCA</v>
          </cell>
          <cell r="Z23" t="str">
            <v>SANTIAGO DE CALI</v>
          </cell>
          <cell r="AA23" t="str">
            <v>KHAREN</v>
          </cell>
          <cell r="AB23" t="str">
            <v>CARABALÍ</v>
          </cell>
          <cell r="AC23" t="str">
            <v>MARULANDA</v>
          </cell>
          <cell r="AE23" t="str">
            <v>SI</v>
          </cell>
          <cell r="AF23" t="str">
            <v>1 PÓLIZA</v>
          </cell>
          <cell r="AG23" t="str">
            <v>12 SEGUROS DEL ESTADO</v>
          </cell>
          <cell r="AH23" t="str">
            <v>2 CUMPLIMIENTO</v>
          </cell>
          <cell r="AI23">
            <v>45681</v>
          </cell>
          <cell r="AJ23" t="str">
            <v>45-46-101028382</v>
          </cell>
          <cell r="AK23" t="str">
            <v>GLORIA TERESITA SERNA ALZATE</v>
          </cell>
          <cell r="AL23" t="str">
            <v>DTPA</v>
          </cell>
          <cell r="AM23" t="str">
            <v>2 SUPERVISOR</v>
          </cell>
          <cell r="AN23" t="str">
            <v>3 CÉDULA DE CIUDADANÍA</v>
          </cell>
          <cell r="AO23">
            <v>25292225</v>
          </cell>
          <cell r="AP23" t="str">
            <v>CAROL JOHANNA ORTEGA SANCHEZ</v>
          </cell>
          <cell r="AQ23">
            <v>337</v>
          </cell>
          <cell r="AR23" t="str">
            <v>3 NO PACTADOS</v>
          </cell>
          <cell r="AS23" t="str">
            <v>4 NO SE HA ADICIONADO NI EN VALOR y EN TIEMPO</v>
          </cell>
          <cell r="AT23">
            <v>0</v>
          </cell>
          <cell r="AU23">
            <v>0</v>
          </cell>
          <cell r="AV23" t="str">
            <v>-</v>
          </cell>
          <cell r="AW23">
            <v>0</v>
          </cell>
          <cell r="AY23">
            <v>45681</v>
          </cell>
          <cell r="AZ23">
            <v>45681</v>
          </cell>
          <cell r="BA23">
            <v>45681</v>
          </cell>
          <cell r="BB23">
            <v>46022</v>
          </cell>
          <cell r="BD23" t="str">
            <v>2. NO</v>
          </cell>
          <cell r="BE23" t="str">
            <v>-</v>
          </cell>
          <cell r="BF23" t="str">
            <v>-</v>
          </cell>
          <cell r="BG23" t="str">
            <v>2. NO</v>
          </cell>
          <cell r="BH23">
            <v>0</v>
          </cell>
          <cell r="BI23" t="str">
            <v>-</v>
          </cell>
          <cell r="BJ23" t="str">
            <v>-</v>
          </cell>
          <cell r="BL23" t="str">
            <v>2025753501000016E</v>
          </cell>
          <cell r="BM23">
            <v>63953557</v>
          </cell>
          <cell r="BN23" t="str">
            <v>MARGARITA E VICTORIA ACOSTA</v>
          </cell>
          <cell r="BO23" t="str">
            <v xml:space="preserve">https://community.secop.gov.co/Public/Tendering/ContractNoticePhases/View?PPI=CO1.PPI.36914045&amp;isFromPublicArea=True&amp;isModal=False </v>
          </cell>
          <cell r="BP23" t="str">
            <v>VIGENTE</v>
          </cell>
          <cell r="BR23" t="str">
            <v xml:space="preserve">https://community.secop.gov.co/Public/Tendering/ContractDetailView/Index?UniqueIdentifier=CO1.PCCNTR.7322027 </v>
          </cell>
          <cell r="BS23" t="str">
            <v>kharem.carabali</v>
          </cell>
          <cell r="BT23" t="str">
            <v>parquesnacionales.gov.co</v>
          </cell>
          <cell r="BU23" t="str">
            <v>contratos.dtpa@parquesnacionales.gov.co</v>
          </cell>
          <cell r="BV23" t="str">
            <v>ABOGADA</v>
          </cell>
          <cell r="BW23" t="str">
            <v>BANCOLOMBIA S.A.</v>
          </cell>
          <cell r="BX23" t="str">
            <v>Ahorro</v>
          </cell>
          <cell r="BY23">
            <v>26161388571</v>
          </cell>
          <cell r="CB23">
            <v>1328412</v>
          </cell>
          <cell r="CC23">
            <v>5693195</v>
          </cell>
          <cell r="CD23">
            <v>5693195</v>
          </cell>
          <cell r="CE23">
            <v>5693195</v>
          </cell>
          <cell r="CF23">
            <v>5693195</v>
          </cell>
          <cell r="CG23">
            <v>5693195</v>
          </cell>
          <cell r="CH23">
            <v>5693195</v>
          </cell>
          <cell r="CI23">
            <v>5693195</v>
          </cell>
          <cell r="CJ23">
            <v>5693195</v>
          </cell>
          <cell r="CK23">
            <v>5693195</v>
          </cell>
          <cell r="CL23">
            <v>5693195</v>
          </cell>
          <cell r="CM23">
            <v>5693195</v>
          </cell>
          <cell r="CN23">
            <v>0</v>
          </cell>
        </row>
        <row r="24">
          <cell r="A24" t="str">
            <v>CD-DTPA-023-2025</v>
          </cell>
          <cell r="B24" t="str">
            <v>1 FONAM</v>
          </cell>
          <cell r="C24" t="str">
            <v>CPS-DTPA-23-2025</v>
          </cell>
          <cell r="D24" t="str">
            <v>LEONARDO BELALCAZAR SALCEDO</v>
          </cell>
          <cell r="E24">
            <v>45681</v>
          </cell>
          <cell r="F24" t="str">
            <v>PA04-3202008-9-042 Prestar servicios profesionales con plena autonomía técnica y administrativa  en el PNN Farallones de Cali para la realización de las actividades necesarias para la implementación técnica de los instrumentos de planeación (Programa de Monitoreo y Portafolio de Investigaciones) de la entidad, asociados a  la estrategia de investigación y monitoreo en el área protegida,  especialmente en los ecosistemas andinos y de páramo, en el marco de la conservación de la diversidad biológica de las Áreas Protegidas del SINAP Nacional.</v>
          </cell>
          <cell r="G24" t="str">
            <v>PROFESIONAL</v>
          </cell>
          <cell r="H24" t="str">
            <v>2 CONTRATACIÓN DIRECTA</v>
          </cell>
          <cell r="I24" t="str">
            <v>14 PRESTACIÓN DE SERVICIOS</v>
          </cell>
          <cell r="J24" t="str">
            <v>N/A</v>
          </cell>
          <cell r="K24">
            <v>80111600</v>
          </cell>
          <cell r="L24" t="str">
            <v>2125</v>
          </cell>
          <cell r="M24" t="str">
            <v>2025</v>
          </cell>
          <cell r="N24">
            <v>45681</v>
          </cell>
          <cell r="O24">
            <v>4200744</v>
          </cell>
          <cell r="P24">
            <v>47188358</v>
          </cell>
          <cell r="Q24" t="str">
            <v xml:space="preserve">CUARENTA Y SEIS MILLONES DOSCIENTOS OCHO MIL CIENTO OCHENTA Y CUATRO </v>
          </cell>
          <cell r="R24" t="str">
            <v>1 PERSONA NATURAL</v>
          </cell>
          <cell r="S24" t="str">
            <v>3 CÉDULA DE CIUDADANÍA</v>
          </cell>
          <cell r="T24">
            <v>1107527970</v>
          </cell>
          <cell r="U24">
            <v>2</v>
          </cell>
          <cell r="V24" t="str">
            <v>N-A</v>
          </cell>
          <cell r="W24" t="str">
            <v>11 NO SE DILIGENCIA INFORMACIÓN PARA ESTE FORMULARIO EN ESTE PERÍODO DE REPORTE</v>
          </cell>
          <cell r="X24" t="str">
            <v>MASCULINO</v>
          </cell>
          <cell r="Y24" t="str">
            <v>VALLE DEL CAUCA</v>
          </cell>
          <cell r="Z24" t="str">
            <v>SANTIAGO DE CALI</v>
          </cell>
          <cell r="AA24" t="str">
            <v>LEONARDO</v>
          </cell>
          <cell r="AB24" t="str">
            <v>BELALCAZAR</v>
          </cell>
          <cell r="AC24" t="str">
            <v>SALCEDO</v>
          </cell>
          <cell r="AE24" t="str">
            <v>SI</v>
          </cell>
          <cell r="AF24" t="str">
            <v>1 PÓLIZA</v>
          </cell>
          <cell r="AG24" t="str">
            <v>12 SEGUROS DEL ESTADO</v>
          </cell>
          <cell r="AH24" t="str">
            <v>2 CUMPLIMIENTO</v>
          </cell>
          <cell r="AI24">
            <v>45681</v>
          </cell>
          <cell r="AJ24" t="str">
            <v>45-46-101028390</v>
          </cell>
          <cell r="AK24" t="str">
            <v>GLORIA TERESITA SERNA ALZATE</v>
          </cell>
          <cell r="AL24" t="str">
            <v>PNN FARALLONES DE CALI</v>
          </cell>
          <cell r="AM24" t="str">
            <v>2 SUPERVISOR</v>
          </cell>
          <cell r="AN24" t="str">
            <v>3 CÉDULA DE CIUDADANÍA</v>
          </cell>
          <cell r="AO24">
            <v>29120620</v>
          </cell>
          <cell r="AP24" t="str">
            <v>MARIA JULIANA CERON</v>
          </cell>
          <cell r="AQ24">
            <v>338</v>
          </cell>
          <cell r="AR24" t="str">
            <v>3 NO PACTADOS</v>
          </cell>
          <cell r="AS24" t="str">
            <v>4 NO SE HA ADICIONADO NI EN VALOR y EN TIEMPO</v>
          </cell>
          <cell r="AT24">
            <v>1</v>
          </cell>
          <cell r="AU24">
            <v>980174</v>
          </cell>
          <cell r="AV24">
            <v>45925</v>
          </cell>
          <cell r="AW24">
            <v>7</v>
          </cell>
          <cell r="AX24">
            <v>45925</v>
          </cell>
          <cell r="AY24">
            <v>45681</v>
          </cell>
          <cell r="AZ24">
            <v>45681</v>
          </cell>
          <cell r="BA24">
            <v>45681</v>
          </cell>
          <cell r="BB24">
            <v>46022</v>
          </cell>
          <cell r="BD24" t="str">
            <v>2. NO</v>
          </cell>
          <cell r="BE24" t="str">
            <v>-</v>
          </cell>
          <cell r="BF24" t="str">
            <v>-</v>
          </cell>
          <cell r="BG24" t="str">
            <v>2. NO</v>
          </cell>
          <cell r="BH24">
            <v>0</v>
          </cell>
          <cell r="BI24" t="str">
            <v>-</v>
          </cell>
          <cell r="BJ24" t="str">
            <v>-</v>
          </cell>
          <cell r="BK24" t="str">
            <v>ADICIONADO Y PRORROGADO</v>
          </cell>
          <cell r="BL24" t="str">
            <v>2025753501900006E</v>
          </cell>
          <cell r="BM24">
            <v>48168532</v>
          </cell>
          <cell r="BN24" t="str">
            <v>WENDY ISABEL DAVID</v>
          </cell>
          <cell r="BO24" t="str">
            <v xml:space="preserve">https://community.secop.gov.co/Public/Tendering/ContractNoticePhases/View?PPI=CO1.PPI.36916331&amp;isFromPublicArea=True&amp;isModal=False </v>
          </cell>
          <cell r="BP24" t="str">
            <v>VIGENTE</v>
          </cell>
          <cell r="BR24" t="str">
            <v>https://community.secop.gov.co/Public/Tendering/ContractDetailView/Index?UniqueIdentifier=CO1.PCCNTR.7322902</v>
          </cell>
          <cell r="BS24" t="str">
            <v>leonardo.belalcazar</v>
          </cell>
          <cell r="BT24" t="str">
            <v>parquesnacionales.gov.co</v>
          </cell>
          <cell r="BU24" t="str">
            <v>leonardolbs@javerianacali.edu.co</v>
          </cell>
          <cell r="BV24" t="str">
            <v>BIOLOGO</v>
          </cell>
          <cell r="BW24" t="str">
            <v>BANCOLOMBIA S.A.</v>
          </cell>
          <cell r="BX24" t="str">
            <v>Ahorro</v>
          </cell>
          <cell r="BY24">
            <v>87046659942</v>
          </cell>
          <cell r="CB24">
            <v>980174</v>
          </cell>
          <cell r="CC24">
            <v>4200744</v>
          </cell>
          <cell r="CD24">
            <v>4200744</v>
          </cell>
          <cell r="CE24">
            <v>4200744</v>
          </cell>
          <cell r="CF24">
            <v>4200744</v>
          </cell>
          <cell r="CG24">
            <v>4200744</v>
          </cell>
          <cell r="CH24">
            <v>4200744</v>
          </cell>
          <cell r="CI24">
            <v>4200744</v>
          </cell>
          <cell r="CJ24">
            <v>4200744</v>
          </cell>
          <cell r="CK24">
            <v>4200744</v>
          </cell>
          <cell r="CL24">
            <v>4200744</v>
          </cell>
          <cell r="CM24">
            <v>3220570</v>
          </cell>
          <cell r="CN24">
            <v>1960348</v>
          </cell>
        </row>
        <row r="25">
          <cell r="A25" t="str">
            <v>CD-DTPA-024-2025</v>
          </cell>
          <cell r="B25" t="str">
            <v>2 NACION</v>
          </cell>
          <cell r="C25" t="str">
            <v>CPS-DTPA-24-2025</v>
          </cell>
          <cell r="D25" t="str">
            <v>LUIS FELIPE GAITAN IDARRAGA</v>
          </cell>
          <cell r="E25">
            <v>45681</v>
          </cell>
          <cell r="F25" t="str">
            <v>PA00-3202032-1-023 Prestar servicios profesionales con plena autonomía técnica y administrativa en la Dirección Territorial Pacífico y sus áreas protegidas adscritas en la implementación de la estrategia de Prevención, Vigilancia y control, en el marco de la conservación de la diversidad biológica de las áreas protegidas del SINAP nacional.</v>
          </cell>
          <cell r="G25" t="str">
            <v>PROFESIONAL</v>
          </cell>
          <cell r="H25" t="str">
            <v>2 CONTRATACIÓN DIRECTA</v>
          </cell>
          <cell r="I25" t="str">
            <v>14 PRESTACIÓN DE SERVICIOS</v>
          </cell>
          <cell r="J25" t="str">
            <v>N/A</v>
          </cell>
          <cell r="K25">
            <v>80111600</v>
          </cell>
          <cell r="L25" t="str">
            <v>3125</v>
          </cell>
          <cell r="M25" t="str">
            <v>3925</v>
          </cell>
          <cell r="N25">
            <v>45681</v>
          </cell>
          <cell r="O25">
            <v>6347912</v>
          </cell>
          <cell r="P25">
            <v>71308211</v>
          </cell>
          <cell r="Q25" t="str">
            <v xml:space="preserve">SETENTA Y UN MILLONES TRESCIENTOS OCHO MIL DOSCIENTOS ONCE </v>
          </cell>
          <cell r="R25" t="str">
            <v>1 PERSONA NATURAL</v>
          </cell>
          <cell r="S25" t="str">
            <v>3 CÉDULA DE CIUDADANÍA</v>
          </cell>
          <cell r="T25">
            <v>1143948328</v>
          </cell>
          <cell r="U25">
            <v>2</v>
          </cell>
          <cell r="V25" t="str">
            <v>N-A</v>
          </cell>
          <cell r="W25" t="str">
            <v>11 NO SE DILIGENCIA INFORMACIÓN PARA ESTE FORMULARIO EN ESTE PERÍODO DE REPORTE</v>
          </cell>
          <cell r="X25" t="str">
            <v>MASCULINO</v>
          </cell>
          <cell r="Y25" t="str">
            <v>VALLE DEL CAUCA</v>
          </cell>
          <cell r="Z25" t="str">
            <v>SANTIAGO DE CALI</v>
          </cell>
          <cell r="AA25" t="str">
            <v>LUIS</v>
          </cell>
          <cell r="AB25" t="str">
            <v>FELIPE</v>
          </cell>
          <cell r="AC25" t="str">
            <v>GAITAN</v>
          </cell>
          <cell r="AD25" t="str">
            <v>IDARRAGA</v>
          </cell>
          <cell r="AE25" t="str">
            <v>SI</v>
          </cell>
          <cell r="AF25" t="str">
            <v>1 PÓLIZA</v>
          </cell>
          <cell r="AG25" t="str">
            <v>12 SEGUROS DEL ESTADO</v>
          </cell>
          <cell r="AH25" t="str">
            <v>2 CUMPLIMIENTO</v>
          </cell>
          <cell r="AI25">
            <v>45681</v>
          </cell>
          <cell r="AJ25" t="str">
            <v>45-46-101028407</v>
          </cell>
          <cell r="AK25" t="str">
            <v>GLORIA TERESITA SERNA ALZATE</v>
          </cell>
          <cell r="AL25" t="str">
            <v>DTPA</v>
          </cell>
          <cell r="AM25" t="str">
            <v>2 SUPERVISOR</v>
          </cell>
          <cell r="AN25" t="str">
            <v>3 CÉDULA DE CIUDADANÍA</v>
          </cell>
          <cell r="AO25">
            <v>29664613</v>
          </cell>
          <cell r="AP25" t="str">
            <v>DIANA ISABEL ZUÑIGA</v>
          </cell>
          <cell r="AQ25">
            <v>337</v>
          </cell>
          <cell r="AR25" t="str">
            <v>3 NO PACTADOS</v>
          </cell>
          <cell r="AS25" t="str">
            <v>4 NO SE HA ADICIONADO NI EN VALOR y EN TIEMPO</v>
          </cell>
          <cell r="AT25">
            <v>0</v>
          </cell>
          <cell r="AU25">
            <v>0</v>
          </cell>
          <cell r="AV25" t="str">
            <v>-</v>
          </cell>
          <cell r="AW25">
            <v>0</v>
          </cell>
          <cell r="AY25">
            <v>45681</v>
          </cell>
          <cell r="AZ25">
            <v>45681</v>
          </cell>
          <cell r="BA25">
            <v>45681</v>
          </cell>
          <cell r="BB25">
            <v>46022</v>
          </cell>
          <cell r="BD25" t="str">
            <v>2. NO</v>
          </cell>
          <cell r="BE25" t="str">
            <v>-</v>
          </cell>
          <cell r="BF25" t="str">
            <v>-</v>
          </cell>
          <cell r="BG25" t="str">
            <v>2. NO</v>
          </cell>
          <cell r="BH25">
            <v>0</v>
          </cell>
          <cell r="BI25" t="str">
            <v>-</v>
          </cell>
          <cell r="BJ25" t="str">
            <v>-</v>
          </cell>
          <cell r="BL25" t="str">
            <v>2025753501000017E</v>
          </cell>
          <cell r="BM25">
            <v>71308211</v>
          </cell>
          <cell r="BN25" t="str">
            <v>DIANA PATRICIA GUERRERO</v>
          </cell>
          <cell r="BO25" t="str">
            <v xml:space="preserve">https://community.secop.gov.co/Public/Tendering/ContractNoticePhases/View?PPI=CO1.PPI.36920154&amp;isFromPublicArea=True&amp;isModal=False </v>
          </cell>
          <cell r="BP25" t="str">
            <v>VIGENTE</v>
          </cell>
          <cell r="BR25" t="str">
            <v xml:space="preserve">https://community.secop.gov.co/Public/Tendering/ContractDetailView/Index?UniqueIdentifier=CO1.PCCNTR.7323915 </v>
          </cell>
          <cell r="BS25" t="str">
            <v>luis.gaitan</v>
          </cell>
          <cell r="BT25" t="str">
            <v>parquesnacionales.gov.co</v>
          </cell>
          <cell r="BU25" t="str">
            <v>pvc.dtpa@parquesnacionales.gov.co</v>
          </cell>
          <cell r="BV25" t="str">
            <v>PROFESIONAL</v>
          </cell>
          <cell r="BW25" t="str">
            <v>BANCO FALABELLA S A</v>
          </cell>
          <cell r="BX25" t="str">
            <v>Ahorro</v>
          </cell>
          <cell r="BY25">
            <v>113050166500</v>
          </cell>
          <cell r="CB25">
            <v>1481179</v>
          </cell>
          <cell r="CC25">
            <v>6347912</v>
          </cell>
          <cell r="CD25">
            <v>6347912</v>
          </cell>
          <cell r="CE25">
            <v>6347912</v>
          </cell>
          <cell r="CF25">
            <v>6347912</v>
          </cell>
          <cell r="CG25">
            <v>6347912</v>
          </cell>
          <cell r="CH25">
            <v>6347912</v>
          </cell>
          <cell r="CI25">
            <v>6347912</v>
          </cell>
          <cell r="CJ25">
            <v>6347912</v>
          </cell>
          <cell r="CK25">
            <v>6347912</v>
          </cell>
          <cell r="CL25">
            <v>6347912</v>
          </cell>
          <cell r="CM25">
            <v>6347912</v>
          </cell>
          <cell r="CN25">
            <v>0</v>
          </cell>
        </row>
        <row r="26">
          <cell r="A26" t="str">
            <v>CD-DTPA-025-2025</v>
          </cell>
          <cell r="B26" t="str">
            <v>2 NACION</v>
          </cell>
          <cell r="C26" t="str">
            <v>CPS-DTPA-25-2025</v>
          </cell>
          <cell r="D26" t="str">
            <v>ALLISON ROJAS CALDERON</v>
          </cell>
          <cell r="E26">
            <v>45684</v>
          </cell>
          <cell r="F26" t="str">
            <v xml:space="preserve">PA00-3202008-15-001 Prestación servicios profesionales con plena autonomía técnica y administrativa con el fin de apoyar la gestión precontractual, contractual de la Dirección Territorial Pacífico y sus áreas protegidas con el fin de fortalecer los procesos administrativos de las áreas de SPNNC en el marco de la conservación de la diversidad biológica de las áreas protegidas del SINAP nacional.	</v>
          </cell>
          <cell r="G26" t="str">
            <v>PROFESIONAL</v>
          </cell>
          <cell r="H26" t="str">
            <v>2 CONTRATACIÓN DIRECTA</v>
          </cell>
          <cell r="I26" t="str">
            <v>14 PRESTACIÓN DE SERVICIOS</v>
          </cell>
          <cell r="J26" t="str">
            <v>N/A</v>
          </cell>
          <cell r="K26">
            <v>80111600</v>
          </cell>
          <cell r="L26" t="str">
            <v>4525</v>
          </cell>
          <cell r="M26" t="str">
            <v>4825</v>
          </cell>
          <cell r="N26">
            <v>45685</v>
          </cell>
          <cell r="O26">
            <v>6347912</v>
          </cell>
          <cell r="P26">
            <v>70461834</v>
          </cell>
          <cell r="Q26" t="str">
            <v xml:space="preserve">SETENTA MILLONES SEISCIENTOS SETENTA Y TRES MIL CUATROCIENTOS TREINTA Y UN </v>
          </cell>
          <cell r="R26" t="str">
            <v>1 PERSONA NATURAL</v>
          </cell>
          <cell r="S26" t="str">
            <v>3 CÉDULA DE CIUDADANÍA</v>
          </cell>
          <cell r="T26">
            <v>1144145129</v>
          </cell>
          <cell r="U26">
            <v>2</v>
          </cell>
          <cell r="V26" t="str">
            <v>N-A</v>
          </cell>
          <cell r="W26" t="str">
            <v>11 NO SE DILIGENCIA INFORMACIÓN PARA ESTE FORMULARIO EN ESTE PERÍODO DE REPORTE</v>
          </cell>
          <cell r="X26" t="str">
            <v>FEMENINO</v>
          </cell>
          <cell r="Y26" t="str">
            <v>VALLE DEL CAUCA</v>
          </cell>
          <cell r="Z26" t="str">
            <v>SANTIAGO DE CALI</v>
          </cell>
          <cell r="AA26" t="str">
            <v>ALLISON</v>
          </cell>
          <cell r="AB26" t="str">
            <v>ROJAS</v>
          </cell>
          <cell r="AC26" t="str">
            <v>CALDERON</v>
          </cell>
          <cell r="AE26" t="str">
            <v>SI</v>
          </cell>
          <cell r="AF26" t="str">
            <v>1 PÓLIZA</v>
          </cell>
          <cell r="AG26" t="str">
            <v>12 SEGUROS DEL ESTADO</v>
          </cell>
          <cell r="AH26" t="str">
            <v>2 CUMPLIMIENTO</v>
          </cell>
          <cell r="AI26">
            <v>45684</v>
          </cell>
          <cell r="AJ26" t="str">
            <v>45-46-101028462</v>
          </cell>
          <cell r="AK26" t="str">
            <v>GLORIA TERESITA SERNA ALZATE</v>
          </cell>
          <cell r="AL26" t="str">
            <v>DTPA</v>
          </cell>
          <cell r="AM26" t="str">
            <v>2 SUPERVISOR</v>
          </cell>
          <cell r="AN26" t="str">
            <v>3 CÉDULA DE CIUDADANÍA</v>
          </cell>
          <cell r="AO26">
            <v>66859604</v>
          </cell>
          <cell r="AP26" t="str">
            <v>MARGARITA EUGENIA VICTORIA ACOSTA</v>
          </cell>
          <cell r="AQ26">
            <v>334</v>
          </cell>
          <cell r="AR26" t="str">
            <v>3 NO PACTADOS</v>
          </cell>
          <cell r="AS26" t="str">
            <v>4 NO SE HA ADICIONADO NI EN VALOR y EN TIEMPO</v>
          </cell>
          <cell r="AT26">
            <v>0</v>
          </cell>
          <cell r="AU26">
            <v>0</v>
          </cell>
          <cell r="AV26" t="str">
            <v>-</v>
          </cell>
          <cell r="AW26">
            <v>0</v>
          </cell>
          <cell r="AY26">
            <v>45685</v>
          </cell>
          <cell r="AZ26">
            <v>45685</v>
          </cell>
          <cell r="BA26">
            <v>45685</v>
          </cell>
          <cell r="BB26">
            <v>45838</v>
          </cell>
          <cell r="BD26" t="str">
            <v>2. NO</v>
          </cell>
          <cell r="BE26" t="str">
            <v>-</v>
          </cell>
          <cell r="BF26" t="str">
            <v>-</v>
          </cell>
          <cell r="BG26" t="str">
            <v>2. NO</v>
          </cell>
          <cell r="BH26">
            <v>0</v>
          </cell>
          <cell r="BI26" t="str">
            <v>-</v>
          </cell>
          <cell r="BJ26" t="str">
            <v>-</v>
          </cell>
          <cell r="BK26" t="str">
            <v>TERMINACIÓN ANTICIPADA</v>
          </cell>
          <cell r="BL26" t="str">
            <v>2025753501000018E</v>
          </cell>
          <cell r="BM26">
            <v>70461834</v>
          </cell>
          <cell r="BN26" t="str">
            <v>JULIANA ISABEL MONTES ROMERO</v>
          </cell>
          <cell r="BO26" t="str">
            <v xml:space="preserve">https://community.secop.gov.co/Public/Tendering/ContractNoticePhases/View?PPI=CO1.PPI.36962788&amp;isFromPublicArea=True&amp;isModal=False </v>
          </cell>
          <cell r="BP26" t="str">
            <v>VIGENTE</v>
          </cell>
          <cell r="BR26" t="str">
            <v xml:space="preserve">https://community.secop.gov.co/Public/Tendering/ContractDetailView/Index?UniqueIdentifier=CO1.PCCNTR.7336580 </v>
          </cell>
          <cell r="BS26" t="str">
            <v>allison.rojas</v>
          </cell>
          <cell r="BT26" t="str">
            <v>parquesnacionales.gov.co</v>
          </cell>
          <cell r="BU26" t="str">
            <v>allison.rojas@parquesnacionales.gov.co</v>
          </cell>
          <cell r="BV26" t="str">
            <v>PROFESIONAL</v>
          </cell>
          <cell r="BW26" t="str">
            <v>BANCOLOMBIA S.A.</v>
          </cell>
          <cell r="BX26" t="str">
            <v>Ahorro</v>
          </cell>
          <cell r="BY26">
            <v>74566551130</v>
          </cell>
          <cell r="CB26">
            <v>634791</v>
          </cell>
          <cell r="CC26">
            <v>6347913</v>
          </cell>
          <cell r="CD26">
            <v>6347913</v>
          </cell>
          <cell r="CE26">
            <v>6347913</v>
          </cell>
          <cell r="CF26">
            <v>6347913</v>
          </cell>
          <cell r="CG26">
            <v>6347913</v>
          </cell>
          <cell r="CH26">
            <v>6347913</v>
          </cell>
          <cell r="CI26">
            <v>6347913</v>
          </cell>
          <cell r="CJ26">
            <v>6347913</v>
          </cell>
          <cell r="CK26">
            <v>6347913</v>
          </cell>
          <cell r="CL26">
            <v>6347913</v>
          </cell>
          <cell r="CM26">
            <v>6347913</v>
          </cell>
          <cell r="CN26">
            <v>0</v>
          </cell>
        </row>
        <row r="27">
          <cell r="A27" t="str">
            <v>CD-DTPA-026-2025</v>
          </cell>
          <cell r="B27" t="str">
            <v>2 NACION</v>
          </cell>
          <cell r="C27" t="str">
            <v>CPS-DTPA-26-2025</v>
          </cell>
          <cell r="D27" t="str">
            <v>NESTOR JAVIER RONCANCIO DUQUE</v>
          </cell>
          <cell r="E27">
            <v>45685</v>
          </cell>
          <cell r="F27" t="str">
            <v>PA00-3202008-15-016 Prestar servicios profesionales con plena autonomía técnica y administrativa en Dirección Territorial Pacífico en la formulación, seguimiento e implementación de proyectos, en el marco de la conservación de la diversidad biológica de las áreas protegidas del SINAP nacional.</v>
          </cell>
          <cell r="G27" t="str">
            <v>PROFESIONAL</v>
          </cell>
          <cell r="H27" t="str">
            <v>2 CONTRATACIÓN DIRECTA</v>
          </cell>
          <cell r="I27" t="str">
            <v>14 PRESTACIÓN DE SERVICIOS</v>
          </cell>
          <cell r="J27" t="str">
            <v>N/A</v>
          </cell>
          <cell r="K27">
            <v>80111600</v>
          </cell>
          <cell r="L27" t="str">
            <v>2425</v>
          </cell>
          <cell r="M27" t="str">
            <v>4925</v>
          </cell>
          <cell r="N27">
            <v>45685</v>
          </cell>
          <cell r="O27">
            <v>7881428</v>
          </cell>
          <cell r="P27">
            <v>87483851</v>
          </cell>
          <cell r="Q27" t="str">
            <v xml:space="preserve">OCHENTA Y SIETE MILLONES CUATROCIENTOS OCHENTA Y TRES MIL OCHOCIENTOS CINCUENTA Y UN </v>
          </cell>
          <cell r="R27" t="str">
            <v>1 PERSONA NATURAL</v>
          </cell>
          <cell r="S27" t="str">
            <v>3 CÉDULA DE CIUDADANÍA</v>
          </cell>
          <cell r="T27">
            <v>75093305</v>
          </cell>
          <cell r="U27">
            <v>2</v>
          </cell>
          <cell r="V27" t="str">
            <v>N-A</v>
          </cell>
          <cell r="W27" t="str">
            <v>11 NO SE DILIGENCIA INFORMACIÓN PARA ESTE FORMULARIO EN ESTE PERÍODO DE REPORTE</v>
          </cell>
          <cell r="X27" t="str">
            <v>MASCULINO</v>
          </cell>
          <cell r="Y27" t="str">
            <v>CALDAS</v>
          </cell>
          <cell r="Z27" t="str">
            <v>MANIZALES</v>
          </cell>
          <cell r="AA27" t="str">
            <v>NESTOR</v>
          </cell>
          <cell r="AB27" t="str">
            <v>JAVIER</v>
          </cell>
          <cell r="AC27" t="str">
            <v>RONCANCIO</v>
          </cell>
          <cell r="AD27" t="str">
            <v>DUQUE</v>
          </cell>
          <cell r="AE27" t="str">
            <v>SI</v>
          </cell>
          <cell r="AF27" t="str">
            <v>1 PÓLIZA</v>
          </cell>
          <cell r="AG27" t="str">
            <v>12 SEGUROS DEL ESTADO</v>
          </cell>
          <cell r="AH27" t="str">
            <v>2 CUMPLIMIENTO</v>
          </cell>
          <cell r="AI27">
            <v>45685</v>
          </cell>
          <cell r="AJ27" t="str">
            <v>45-46-101052390</v>
          </cell>
          <cell r="AK27" t="str">
            <v>GLORIA TERESITA SERNA ALZATE</v>
          </cell>
          <cell r="AL27" t="str">
            <v>DTPA</v>
          </cell>
          <cell r="AM27" t="str">
            <v>2 SUPERVISOR</v>
          </cell>
          <cell r="AN27" t="str">
            <v>3 CÉDULA DE CIUDADANÍA</v>
          </cell>
          <cell r="AO27">
            <v>79307788</v>
          </cell>
          <cell r="AP27" t="str">
            <v>JUAN IVAN SANCHEZ BERNAL</v>
          </cell>
          <cell r="AQ27">
            <v>333</v>
          </cell>
          <cell r="AR27" t="str">
            <v>3 NO PACTADOS</v>
          </cell>
          <cell r="AS27" t="str">
            <v>4 NO SE HA ADICIONADO NI EN VALOR y EN TIEMPO</v>
          </cell>
          <cell r="AT27">
            <v>0</v>
          </cell>
          <cell r="AU27">
            <v>0</v>
          </cell>
          <cell r="AV27" t="str">
            <v>-</v>
          </cell>
          <cell r="AW27">
            <v>0</v>
          </cell>
          <cell r="AY27">
            <v>45685</v>
          </cell>
          <cell r="AZ27">
            <v>45685</v>
          </cell>
          <cell r="BA27">
            <v>45685</v>
          </cell>
          <cell r="BB27">
            <v>46022</v>
          </cell>
          <cell r="BD27" t="str">
            <v>2. NO</v>
          </cell>
          <cell r="BE27" t="str">
            <v>-</v>
          </cell>
          <cell r="BF27" t="str">
            <v>-</v>
          </cell>
          <cell r="BG27" t="str">
            <v>2. NO</v>
          </cell>
          <cell r="BH27">
            <v>0</v>
          </cell>
          <cell r="BI27" t="str">
            <v>-</v>
          </cell>
          <cell r="BJ27" t="str">
            <v>-</v>
          </cell>
          <cell r="BK27" t="str">
            <v>TERMINACIÓN ANTICIPADA</v>
          </cell>
          <cell r="BL27" t="str">
            <v>2025753501000019E</v>
          </cell>
          <cell r="BM27">
            <v>87483851</v>
          </cell>
          <cell r="BN27" t="str">
            <v>JULIANA ISABEL MONTES ROMERO</v>
          </cell>
          <cell r="BO27" t="str">
            <v xml:space="preserve">https://community.secop.gov.co/Public/Tendering/ContractNoticePhases/View?PPI=CO1.PPI.36973710&amp;isFromPublicArea=True&amp;isModal=False </v>
          </cell>
          <cell r="BP27" t="str">
            <v>TERMINADO ANTICIPADAMENTE</v>
          </cell>
          <cell r="BR27" t="str">
            <v xml:space="preserve">https://community.secop.gov.co/Public/Tendering/ContractDetailView/Index?UniqueIdentifier=CO1.PCCNTR.7343364 </v>
          </cell>
          <cell r="BS27" t="str">
            <v>nestor.roncancio</v>
          </cell>
          <cell r="BT27" t="str">
            <v>parquesnacionales.gov.co</v>
          </cell>
          <cell r="BU27" t="str">
            <v>proyectos.dtpa@parquesnacionales.gov.co</v>
          </cell>
          <cell r="BV27" t="str">
            <v>PROFESIONAL</v>
          </cell>
          <cell r="BW27" t="str">
            <v>BANCOLOMBIA S.A.</v>
          </cell>
          <cell r="BX27" t="str">
            <v>Ahorro</v>
          </cell>
          <cell r="BY27">
            <v>71651576655</v>
          </cell>
          <cell r="CB27">
            <v>788143</v>
          </cell>
          <cell r="CC27">
            <v>7881428</v>
          </cell>
          <cell r="CD27">
            <v>7881428</v>
          </cell>
          <cell r="CE27">
            <v>7881428</v>
          </cell>
          <cell r="CF27">
            <v>7881428</v>
          </cell>
          <cell r="CG27">
            <v>7881428</v>
          </cell>
          <cell r="CH27">
            <v>7881428</v>
          </cell>
          <cell r="CI27">
            <v>7881428</v>
          </cell>
          <cell r="CJ27">
            <v>7881428</v>
          </cell>
          <cell r="CK27">
            <v>7881428</v>
          </cell>
          <cell r="CL27">
            <v>7881428</v>
          </cell>
          <cell r="CM27">
            <v>7881428</v>
          </cell>
          <cell r="CN27">
            <v>0</v>
          </cell>
        </row>
        <row r="28">
          <cell r="A28" t="str">
            <v>CD-DTPA-027-2025</v>
          </cell>
          <cell r="B28" t="str">
            <v>2 NACION</v>
          </cell>
          <cell r="C28" t="str">
            <v>CPS-DTPA-27-2025</v>
          </cell>
          <cell r="D28" t="str">
            <v>ERIKA DAYANA HERNANDEZ ALDANA</v>
          </cell>
          <cell r="E28">
            <v>45685</v>
          </cell>
          <cell r="F28" t="str">
            <v>PA00-3202060-19-1-035 Prestar servicios profesionales con plena autonomía técnica y administrativa en la Dirección Territorial Pacífico para el desarrollo de las acciones de implementación y seguimiento de la estrategia de restauración ecológica en las áreas adscritas, enel marco de la conservación de la diversidad biológica de las áreas protegidas del SINAP Nacional.</v>
          </cell>
          <cell r="G28" t="str">
            <v>PROFESIONAL</v>
          </cell>
          <cell r="H28" t="str">
            <v>2 CONTRATACIÓN DIRECTA</v>
          </cell>
          <cell r="I28" t="str">
            <v>14 PRESTACIÓN DE SERVICIOS</v>
          </cell>
          <cell r="J28" t="str">
            <v>N/A</v>
          </cell>
          <cell r="K28">
            <v>80111600</v>
          </cell>
          <cell r="L28">
            <v>3225</v>
          </cell>
          <cell r="M28">
            <v>5025</v>
          </cell>
          <cell r="N28">
            <v>45685</v>
          </cell>
          <cell r="O28">
            <v>6347912</v>
          </cell>
          <cell r="P28">
            <v>70461834</v>
          </cell>
          <cell r="Q28" t="str">
            <v>SETENTA MILLONES CUATROCIENTOS SESENTA Y UN MIL OCHOCIENTOS TREINTA Y CUATRO</v>
          </cell>
          <cell r="R28" t="str">
            <v>1 PERSONA NATURAL</v>
          </cell>
          <cell r="S28" t="str">
            <v>3 CÉDULA DE CIUDADANÍA</v>
          </cell>
          <cell r="T28">
            <v>1026579363</v>
          </cell>
          <cell r="U28">
            <v>2</v>
          </cell>
          <cell r="V28" t="str">
            <v>N-A</v>
          </cell>
          <cell r="W28" t="str">
            <v>11 NO SE DILIGENCIA INFORMACIÓN PARA ESTE FORMULARIO EN ESTE PERÍODO DE REPORTE</v>
          </cell>
          <cell r="X28" t="str">
            <v>FEMENINO</v>
          </cell>
          <cell r="Y28" t="str">
            <v>CUNDINAMARCA</v>
          </cell>
          <cell r="Z28" t="str">
            <v>BOGOTÁ</v>
          </cell>
          <cell r="AA28" t="str">
            <v>ERIKA</v>
          </cell>
          <cell r="AB28" t="str">
            <v>DAYANA</v>
          </cell>
          <cell r="AC28" t="str">
            <v>HERNANDEZ</v>
          </cell>
          <cell r="AD28" t="str">
            <v>ALDANA</v>
          </cell>
          <cell r="AE28" t="str">
            <v>SI</v>
          </cell>
          <cell r="AF28" t="str">
            <v>1 PÓLIZA</v>
          </cell>
          <cell r="AG28" t="str">
            <v>12 SEGUROS DEL ESTADO</v>
          </cell>
          <cell r="AH28" t="str">
            <v>2 CUMPLIMIENTO</v>
          </cell>
          <cell r="AI28">
            <v>45685</v>
          </cell>
          <cell r="AJ28" t="str">
            <v>45-46-101028524</v>
          </cell>
          <cell r="AK28" t="str">
            <v>GLORIA TERESITA SERNA ALZATE</v>
          </cell>
          <cell r="AL28" t="str">
            <v>DTPA</v>
          </cell>
          <cell r="AM28" t="str">
            <v>2 SUPERVISOR</v>
          </cell>
          <cell r="AN28" t="str">
            <v>3 CÉDULA DE CIUDADANÍA</v>
          </cell>
          <cell r="AO28">
            <v>29664613</v>
          </cell>
          <cell r="AP28" t="str">
            <v>DIANA ISABEL ZUÑIGA</v>
          </cell>
          <cell r="AQ28">
            <v>333</v>
          </cell>
          <cell r="AR28" t="str">
            <v>3 NO PACTADOS</v>
          </cell>
          <cell r="AS28" t="str">
            <v>4 NO SE HA ADICIONADO NI EN VALOR y EN TIEMPO</v>
          </cell>
          <cell r="AT28">
            <v>0</v>
          </cell>
          <cell r="AU28">
            <v>0</v>
          </cell>
          <cell r="AV28" t="str">
            <v>-</v>
          </cell>
          <cell r="AW28">
            <v>0</v>
          </cell>
          <cell r="AY28">
            <v>45685</v>
          </cell>
          <cell r="AZ28">
            <v>45685</v>
          </cell>
          <cell r="BA28">
            <v>45685</v>
          </cell>
          <cell r="BB28">
            <v>46022</v>
          </cell>
          <cell r="BD28" t="str">
            <v>2. NO</v>
          </cell>
          <cell r="BE28" t="str">
            <v>-</v>
          </cell>
          <cell r="BF28" t="str">
            <v>-</v>
          </cell>
          <cell r="BG28" t="str">
            <v>2. NO</v>
          </cell>
          <cell r="BH28">
            <v>0</v>
          </cell>
          <cell r="BI28" t="str">
            <v>-</v>
          </cell>
          <cell r="BJ28" t="str">
            <v>-</v>
          </cell>
          <cell r="BL28" t="str">
            <v>2025753501000020E</v>
          </cell>
          <cell r="BM28">
            <v>70461834</v>
          </cell>
          <cell r="BN28" t="str">
            <v>DIANA PATRICIA GUERRERO</v>
          </cell>
          <cell r="BO28" t="str">
            <v xml:space="preserve">https://community.secop.gov.co/Public/Tendering/ContractNoticePhases/View?PPI=CO1.PPI.36992613&amp;isFromPublicArea=True&amp;isModal=False </v>
          </cell>
          <cell r="BP28" t="str">
            <v>VIGENTE</v>
          </cell>
          <cell r="BR28" t="str">
            <v xml:space="preserve">https://community.secop.gov.co/Public/Tendering/ContractDetailView/Index?UniqueIdentifier=CO1.PCCNTR.7345285 </v>
          </cell>
          <cell r="BS28" t="str">
            <v>erika.aldana</v>
          </cell>
          <cell r="BT28" t="str">
            <v>parquesnacionales.gov.co</v>
          </cell>
          <cell r="BU28" t="str">
            <v>restauracion.dtpa@parquesnacionales.gov.co</v>
          </cell>
          <cell r="BV28" t="str">
            <v>PROFESIONAL</v>
          </cell>
          <cell r="BW28" t="str">
            <v>BANCO DAVIVIENDA S.A.</v>
          </cell>
          <cell r="BX28" t="str">
            <v>Ahorro</v>
          </cell>
          <cell r="BY28">
            <v>7770339278</v>
          </cell>
          <cell r="CB28">
            <v>634791</v>
          </cell>
          <cell r="CC28">
            <v>6347913</v>
          </cell>
          <cell r="CD28">
            <v>6347913</v>
          </cell>
          <cell r="CE28">
            <v>6347913</v>
          </cell>
          <cell r="CF28">
            <v>6347913</v>
          </cell>
          <cell r="CG28">
            <v>6347913</v>
          </cell>
          <cell r="CH28">
            <v>6347913</v>
          </cell>
          <cell r="CI28">
            <v>6347913</v>
          </cell>
          <cell r="CJ28">
            <v>6347913</v>
          </cell>
          <cell r="CK28">
            <v>6347913</v>
          </cell>
          <cell r="CL28">
            <v>6347913</v>
          </cell>
          <cell r="CM28">
            <v>6347913</v>
          </cell>
          <cell r="CN28">
            <v>0</v>
          </cell>
        </row>
        <row r="29">
          <cell r="A29" t="str">
            <v>CD-DTPA-028-2025</v>
          </cell>
          <cell r="B29" t="str">
            <v>2 NACION</v>
          </cell>
          <cell r="C29" t="str">
            <v>CPS-DTPA-28-2025</v>
          </cell>
          <cell r="D29" t="str">
            <v>FELIPE ALEJANDRO GIRALDO ARANGO</v>
          </cell>
          <cell r="E29">
            <v>45686</v>
          </cell>
          <cell r="F29" t="str">
            <v>PA07-3202008-15-014 Prestar servicios profesionales con plena autonomía técnica y administrativa, en PNN Munchique en el desarrollo de actividades en los procesos de gestión contractual, administrativa, financiera, documental y la atención a derechos de petición y requerimientos de ciudadanos del área protegida en el marco de la conservación de la diversidad biológica de las áreas protegidas del SINA</v>
          </cell>
          <cell r="G29" t="str">
            <v>PROFESIONAL</v>
          </cell>
          <cell r="H29" t="str">
            <v>2 CONTRATACIÓN DIRECTA</v>
          </cell>
          <cell r="I29" t="str">
            <v>14 PRESTACIÓN DE SERVICIOS</v>
          </cell>
          <cell r="J29" t="str">
            <v>N/A</v>
          </cell>
          <cell r="K29">
            <v>80111600</v>
          </cell>
          <cell r="L29">
            <v>4725</v>
          </cell>
          <cell r="M29" t="str">
            <v>5525</v>
          </cell>
          <cell r="N29">
            <v>45686</v>
          </cell>
          <cell r="O29">
            <v>4200744</v>
          </cell>
          <cell r="P29">
            <v>45228010</v>
          </cell>
          <cell r="Q29" t="str">
            <v>CUARENTA Y CINCO MILLONES DOSCIENTOS VENTIOCHO MIL DIEZ</v>
          </cell>
          <cell r="R29" t="str">
            <v>1 PERSONA NATURAL</v>
          </cell>
          <cell r="S29" t="str">
            <v>3 CÉDULA DE CIUDADANÍA</v>
          </cell>
          <cell r="T29">
            <v>10005251</v>
          </cell>
          <cell r="U29">
            <v>2</v>
          </cell>
          <cell r="V29" t="str">
            <v>N-A</v>
          </cell>
          <cell r="W29" t="str">
            <v>11 NO SE DILIGENCIA INFORMACIÓN PARA ESTE FORMULARIO EN ESTE PERÍODO DE REPORTE</v>
          </cell>
          <cell r="X29" t="str">
            <v>MASCULINO</v>
          </cell>
          <cell r="Y29" t="str">
            <v>Risaralda</v>
          </cell>
          <cell r="Z29" t="str">
            <v>Pereira</v>
          </cell>
          <cell r="AA29" t="str">
            <v>FELIPE</v>
          </cell>
          <cell r="AB29" t="str">
            <v>ALEJANDRO</v>
          </cell>
          <cell r="AC29" t="str">
            <v>GIRALDO</v>
          </cell>
          <cell r="AD29" t="str">
            <v>ARANGO</v>
          </cell>
          <cell r="AE29" t="str">
            <v>SI</v>
          </cell>
          <cell r="AF29" t="str">
            <v>1 PÓLIZA</v>
          </cell>
          <cell r="AG29" t="str">
            <v>12 SEGUROS DEL ESTADO</v>
          </cell>
          <cell r="AH29" t="str">
            <v>2 CUMPLIMIENTO</v>
          </cell>
          <cell r="AI29">
            <v>45686</v>
          </cell>
          <cell r="AJ29" t="str">
            <v>45-46-101028689</v>
          </cell>
          <cell r="AK29" t="str">
            <v>GLORIA TERESITA SERNA ALZATE</v>
          </cell>
          <cell r="AL29" t="str">
            <v>PNN MUNCHIQUE</v>
          </cell>
          <cell r="AM29" t="str">
            <v>2 SUPERVISOR</v>
          </cell>
          <cell r="AN29" t="str">
            <v>3 CÉDULA DE CIUDADANÍA</v>
          </cell>
          <cell r="AO29">
            <v>16738049</v>
          </cell>
          <cell r="AP29" t="str">
            <v>JAIME ALBERTO CELIS PERDOMO</v>
          </cell>
          <cell r="AQ29">
            <v>323</v>
          </cell>
          <cell r="AR29" t="str">
            <v>3 NO PACTADOS</v>
          </cell>
          <cell r="AS29" t="str">
            <v>4 NO SE HA ADICIONADO NI EN VALOR y EN TIEMPO</v>
          </cell>
          <cell r="AT29">
            <v>1</v>
          </cell>
          <cell r="AU29">
            <v>1260223</v>
          </cell>
          <cell r="AV29">
            <v>45985</v>
          </cell>
          <cell r="AW29">
            <v>9</v>
          </cell>
          <cell r="AX29">
            <v>45985</v>
          </cell>
          <cell r="AY29">
            <v>45686</v>
          </cell>
          <cell r="AZ29">
            <v>45686</v>
          </cell>
          <cell r="BA29">
            <v>45686</v>
          </cell>
          <cell r="BB29">
            <v>46021</v>
          </cell>
          <cell r="BD29" t="str">
            <v>2. NO</v>
          </cell>
          <cell r="BE29" t="str">
            <v>-</v>
          </cell>
          <cell r="BF29" t="str">
            <v>-</v>
          </cell>
          <cell r="BG29" t="str">
            <v>1. SI</v>
          </cell>
          <cell r="BH29">
            <v>1</v>
          </cell>
          <cell r="BI29" t="str">
            <v>-</v>
          </cell>
          <cell r="BJ29">
            <v>45985</v>
          </cell>
          <cell r="BK29" t="str">
            <v>ADICIONADO Y PRORROGADO</v>
          </cell>
          <cell r="BL29" t="str">
            <v>2025753501000021E</v>
          </cell>
          <cell r="BM29">
            <v>46488233</v>
          </cell>
          <cell r="BN29" t="str">
            <v>KHAREM CARABALI MARULANDA</v>
          </cell>
          <cell r="BO29" t="str">
            <v xml:space="preserve">https://community.secop.gov.co/Public/Tendering/ContractNoticePhases/View?PPI=CO1.PPI.37034660&amp;isFromPublicArea=True&amp;isModal=False </v>
          </cell>
          <cell r="BP29" t="str">
            <v>VIGENTE</v>
          </cell>
          <cell r="BR29" t="str">
            <v xml:space="preserve">https://community.secop.gov.co/Public/Tendering/ContractDetailView/Index?UniqueIdentifier=CO1.PCCNTR.7358369 </v>
          </cell>
          <cell r="BS29" t="str">
            <v>felipe.giraldo</v>
          </cell>
          <cell r="BT29" t="str">
            <v>parquesnacionales.gov.co</v>
          </cell>
          <cell r="BU29" t="str">
            <v>munchique@parquesnacionales.gov.co</v>
          </cell>
          <cell r="BV29" t="str">
            <v>PROFESIONAL</v>
          </cell>
          <cell r="BW29" t="str">
            <v>BANCO DAVIVIENDA S.A.</v>
          </cell>
          <cell r="BX29" t="str">
            <v>Ahorro</v>
          </cell>
          <cell r="BY29">
            <v>570136170238556</v>
          </cell>
          <cell r="CB29">
            <v>280049</v>
          </cell>
          <cell r="CC29">
            <v>4200744</v>
          </cell>
          <cell r="CD29">
            <v>4200744</v>
          </cell>
          <cell r="CE29">
            <v>4200744</v>
          </cell>
          <cell r="CF29">
            <v>4200744</v>
          </cell>
          <cell r="CG29">
            <v>4200744</v>
          </cell>
          <cell r="CH29">
            <v>4200744</v>
          </cell>
          <cell r="CI29">
            <v>4200744</v>
          </cell>
          <cell r="CJ29">
            <v>4200744</v>
          </cell>
          <cell r="CK29">
            <v>4200744</v>
          </cell>
          <cell r="CL29">
            <v>4200744</v>
          </cell>
          <cell r="CM29">
            <v>2940521</v>
          </cell>
          <cell r="CN29">
            <v>1260223</v>
          </cell>
        </row>
        <row r="30">
          <cell r="A30" t="str">
            <v>CD-DTPA-029-2025</v>
          </cell>
          <cell r="B30" t="str">
            <v>1 FONAM</v>
          </cell>
          <cell r="C30" t="str">
            <v>CPS-DTPA-29-2025</v>
          </cell>
          <cell r="D30" t="str">
            <v>CÉSAR ANDRÉS CELY HERRERA</v>
          </cell>
          <cell r="E30">
            <v>45686</v>
          </cell>
          <cell r="F30" t="str">
            <v>PA11-3202010-25-001 Prestar servicios profesionales con plena autonomía técnica y administrativa en el SFF Malpelo para realizar consolidación, revisión, análisis, reporte de información y demás actividades requeridas en el plan de ordenamiento ecoturístico del área protegida, en el marco de la conservación de la diversidad biológica de las áreas protegidas del SINAP nacional.</v>
          </cell>
          <cell r="G30" t="str">
            <v>PROFESIONAL</v>
          </cell>
          <cell r="H30" t="str">
            <v>2 CONTRATACIÓN DIRECTA</v>
          </cell>
          <cell r="I30" t="str">
            <v>14 PRESTACIÓN DE SERVICIOS</v>
          </cell>
          <cell r="J30" t="str">
            <v>N/A</v>
          </cell>
          <cell r="K30">
            <v>80111600</v>
          </cell>
          <cell r="L30" t="str">
            <v>2325</v>
          </cell>
          <cell r="M30" t="str">
            <v>2125</v>
          </cell>
          <cell r="N30">
            <v>45686</v>
          </cell>
          <cell r="O30">
            <v>5693195</v>
          </cell>
          <cell r="P30">
            <v>60347867</v>
          </cell>
          <cell r="Q30" t="str">
            <v>SESENTA MILLONES TRESCIENTOS CUARENTA Y SIETE MIL OCHOCIENTOS SESENTA Y SIETE</v>
          </cell>
          <cell r="R30" t="str">
            <v>1 PERSONA NATURAL</v>
          </cell>
          <cell r="S30" t="str">
            <v>3 CÉDULA DE CIUDADANÍA</v>
          </cell>
          <cell r="T30">
            <v>1144056002</v>
          </cell>
          <cell r="U30">
            <v>2</v>
          </cell>
          <cell r="V30" t="str">
            <v>N-A</v>
          </cell>
          <cell r="W30" t="str">
            <v>11 NO SE DILIGENCIA INFORMACIÓN PARA ESTE FORMULARIO EN ESTE PERÍODO DE REPORTE</v>
          </cell>
          <cell r="X30" t="str">
            <v>MASCULINO</v>
          </cell>
          <cell r="Y30" t="str">
            <v>Valle del Cauca</v>
          </cell>
          <cell r="Z30" t="str">
            <v>Santiago de Cali</v>
          </cell>
          <cell r="AA30" t="str">
            <v>CÉSAR</v>
          </cell>
          <cell r="AB30" t="str">
            <v>ANDRÉS</v>
          </cell>
          <cell r="AC30" t="str">
            <v>CELY</v>
          </cell>
          <cell r="AD30" t="str">
            <v>HERRERA</v>
          </cell>
          <cell r="AE30" t="str">
            <v>SI</v>
          </cell>
          <cell r="AF30" t="str">
            <v>1 PÓLIZA</v>
          </cell>
          <cell r="AG30" t="str">
            <v>12 SEGUROS DEL ESTADO</v>
          </cell>
          <cell r="AH30" t="str">
            <v>2 CUMPLIMIENTO</v>
          </cell>
          <cell r="AI30">
            <v>45686</v>
          </cell>
          <cell r="AJ30" t="str">
            <v>45-46-101028662</v>
          </cell>
          <cell r="AK30" t="str">
            <v>GLORIA TERESITA SERNA ALZATE</v>
          </cell>
          <cell r="AL30" t="str">
            <v>SFF MALPELO</v>
          </cell>
          <cell r="AM30" t="str">
            <v>2 SUPERVISOR</v>
          </cell>
          <cell r="AN30" t="str">
            <v>3 CÉDULA DE CIUDADANÍA</v>
          </cell>
          <cell r="AO30">
            <v>52693916</v>
          </cell>
          <cell r="AP30" t="str">
            <v>ADRIANA DAZA SUAREZ</v>
          </cell>
          <cell r="AQ30">
            <v>318</v>
          </cell>
          <cell r="AR30" t="str">
            <v>3 NO PACTADOS</v>
          </cell>
          <cell r="AS30" t="str">
            <v>4 NO SE HA ADICIONADO NI EN VALOR y EN TIEMPO</v>
          </cell>
          <cell r="AT30">
            <v>0</v>
          </cell>
          <cell r="AU30">
            <v>0</v>
          </cell>
          <cell r="AV30" t="str">
            <v>-</v>
          </cell>
          <cell r="AW30">
            <v>0</v>
          </cell>
          <cell r="AY30">
            <v>45686</v>
          </cell>
          <cell r="AZ30">
            <v>45686</v>
          </cell>
          <cell r="BA30">
            <v>45686</v>
          </cell>
          <cell r="BB30">
            <v>46007</v>
          </cell>
          <cell r="BD30" t="str">
            <v>2. NO</v>
          </cell>
          <cell r="BE30" t="str">
            <v>-</v>
          </cell>
          <cell r="BF30" t="str">
            <v>-</v>
          </cell>
          <cell r="BG30" t="str">
            <v>2. NO</v>
          </cell>
          <cell r="BH30">
            <v>0</v>
          </cell>
          <cell r="BI30" t="str">
            <v>-</v>
          </cell>
          <cell r="BJ30" t="str">
            <v>-</v>
          </cell>
          <cell r="BL30" t="str">
            <v>2025753501900007E</v>
          </cell>
          <cell r="BM30">
            <v>60347867</v>
          </cell>
          <cell r="BN30" t="str">
            <v>KHAREM CARABALI MARULANDA</v>
          </cell>
          <cell r="BO30" t="str">
            <v xml:space="preserve">https://community.secop.gov.co/Public/Tendering/ContractNoticePhases/View?PPI=CO1.PPI.37030147&amp;isFromPublicArea=True&amp;isModal=False </v>
          </cell>
          <cell r="BP30" t="str">
            <v>VIGENTE</v>
          </cell>
          <cell r="BR30" t="str">
            <v xml:space="preserve">https://community.secop.gov.co/Public/Tendering/ContractDetailView/Index?UniqueIdentifier=CO1.PCCNTR.7355674 </v>
          </cell>
          <cell r="BS30" t="str">
            <v>cesar.cely</v>
          </cell>
          <cell r="BT30" t="str">
            <v>parquesnacionales.gov.co</v>
          </cell>
          <cell r="BU30" t="str">
            <v>ecoturismo.malpelo@parquesnacionales.gov.co</v>
          </cell>
          <cell r="BV30" t="str">
            <v>PROFESIONAL</v>
          </cell>
          <cell r="BW30" t="str">
            <v>BANCO POPULAR S. A.</v>
          </cell>
          <cell r="BX30" t="str">
            <v>Ahorro</v>
          </cell>
          <cell r="BY30">
            <v>500806604265</v>
          </cell>
          <cell r="CB30">
            <v>379546</v>
          </cell>
          <cell r="CC30">
            <v>5693195</v>
          </cell>
          <cell r="CD30">
            <v>5693195</v>
          </cell>
          <cell r="CE30">
            <v>5693195</v>
          </cell>
          <cell r="CF30">
            <v>5693195</v>
          </cell>
          <cell r="CG30">
            <v>5693195</v>
          </cell>
          <cell r="CH30">
            <v>5693195</v>
          </cell>
          <cell r="CI30">
            <v>5693195</v>
          </cell>
          <cell r="CJ30">
            <v>5693195</v>
          </cell>
          <cell r="CK30">
            <v>5693195</v>
          </cell>
          <cell r="CL30">
            <v>5693195</v>
          </cell>
          <cell r="CM30">
            <v>3036371</v>
          </cell>
          <cell r="CN30">
            <v>0</v>
          </cell>
        </row>
        <row r="31">
          <cell r="A31" t="str">
            <v>CD-DTPA-030-2025</v>
          </cell>
          <cell r="B31" t="str">
            <v>2 NACION</v>
          </cell>
          <cell r="C31" t="str">
            <v>CPS-DTPA-30-2025</v>
          </cell>
          <cell r="D31" t="str">
            <v>CLAUDIA MERCEDES RODRIGUEZ CERÓN</v>
          </cell>
          <cell r="E31">
            <v>45686</v>
          </cell>
          <cell r="F31" t="str">
            <v>PA00-3202008-15-005 Prestar servicios Profesionales con plena autonomía técnica y administrativa para desarrollar acciones establecidas en el proceso de servicio al ciudadano en la dirección territorial pacífico y sus áreas protegidas, en el marco de la conservación de la diversidad biológica de las áreas protegidas del SINAP nacional.</v>
          </cell>
          <cell r="G31" t="str">
            <v>PROFESIONAL</v>
          </cell>
          <cell r="H31" t="str">
            <v>2 CONTRATACIÓN DIRECTA</v>
          </cell>
          <cell r="I31" t="str">
            <v>14 PRESTACIÓN DE SERVICIOS</v>
          </cell>
          <cell r="J31" t="str">
            <v>N/A</v>
          </cell>
          <cell r="K31">
            <v>80111600</v>
          </cell>
          <cell r="L31" t="str">
            <v>7525</v>
          </cell>
          <cell r="M31" t="str">
            <v>5325</v>
          </cell>
          <cell r="N31">
            <v>45686</v>
          </cell>
          <cell r="O31">
            <v>3818858</v>
          </cell>
          <cell r="P31">
            <v>42262029</v>
          </cell>
          <cell r="Q31" t="str">
            <v>CUARENTA Y DOS MILLONES DOSCIENTOS SESENTA Y DOS MIL VEINTINUEVE</v>
          </cell>
          <cell r="R31" t="str">
            <v>1 PERSONA NATURAL</v>
          </cell>
          <cell r="S31" t="str">
            <v>3 CÉDULA DE CIUDADANÍA</v>
          </cell>
          <cell r="T31">
            <v>66999875</v>
          </cell>
          <cell r="U31">
            <v>2</v>
          </cell>
          <cell r="V31" t="str">
            <v>N-A</v>
          </cell>
          <cell r="W31" t="str">
            <v>11 NO SE DILIGENCIA INFORMACIÓN PARA ESTE FORMULARIO EN ESTE PERÍODO DE REPORTE</v>
          </cell>
          <cell r="X31" t="str">
            <v>FEMENINO</v>
          </cell>
          <cell r="Y31" t="str">
            <v>Valle del Cauca</v>
          </cell>
          <cell r="Z31" t="str">
            <v>Santiago de Cali</v>
          </cell>
          <cell r="AA31" t="str">
            <v>CLAUDIA</v>
          </cell>
          <cell r="AB31" t="str">
            <v>MERCEDES</v>
          </cell>
          <cell r="AC31" t="str">
            <v>RODRIGUEZ</v>
          </cell>
          <cell r="AD31" t="str">
            <v>CERÓN</v>
          </cell>
          <cell r="AE31" t="str">
            <v>SI</v>
          </cell>
          <cell r="AF31" t="str">
            <v>1 PÓLIZA</v>
          </cell>
          <cell r="AG31" t="str">
            <v>12 SEGUROS DEL ESTADO</v>
          </cell>
          <cell r="AH31" t="str">
            <v>2 CUMPLIMIENTO</v>
          </cell>
          <cell r="AI31">
            <v>45686</v>
          </cell>
          <cell r="AJ31" t="str">
            <v>45-46-101028659</v>
          </cell>
          <cell r="AK31" t="str">
            <v>GLORIA TERESITA SERNA ALZATE</v>
          </cell>
          <cell r="AL31" t="str">
            <v>DTPA</v>
          </cell>
          <cell r="AM31" t="str">
            <v>2 SUPERVISOR</v>
          </cell>
          <cell r="AN31" t="str">
            <v>3 CÉDULA DE CIUDADANÍA</v>
          </cell>
          <cell r="AO31">
            <v>24344682</v>
          </cell>
          <cell r="AP31" t="str">
            <v>DIANA CAROLINA GOMEZ</v>
          </cell>
          <cell r="AQ31">
            <v>332</v>
          </cell>
          <cell r="AR31" t="str">
            <v>3 NO PACTADOS</v>
          </cell>
          <cell r="AS31" t="str">
            <v>4 NO SE HA ADICIONADO NI EN VALOR y EN TIEMPO</v>
          </cell>
          <cell r="AT31">
            <v>0</v>
          </cell>
          <cell r="AU31">
            <v>0</v>
          </cell>
          <cell r="AV31" t="str">
            <v>-</v>
          </cell>
          <cell r="AW31">
            <v>0</v>
          </cell>
          <cell r="AY31">
            <v>45686</v>
          </cell>
          <cell r="AZ31">
            <v>45686</v>
          </cell>
          <cell r="BA31">
            <v>45686</v>
          </cell>
          <cell r="BB31">
            <v>46022</v>
          </cell>
          <cell r="BD31" t="str">
            <v>2. NO</v>
          </cell>
          <cell r="BE31" t="str">
            <v>-</v>
          </cell>
          <cell r="BF31" t="str">
            <v>-</v>
          </cell>
          <cell r="BG31" t="str">
            <v>2. NO</v>
          </cell>
          <cell r="BH31">
            <v>0</v>
          </cell>
          <cell r="BI31" t="str">
            <v>-</v>
          </cell>
          <cell r="BJ31" t="str">
            <v>-</v>
          </cell>
          <cell r="BL31" t="str">
            <v>2025753501000022E</v>
          </cell>
          <cell r="BM31">
            <v>42262029</v>
          </cell>
          <cell r="BN31" t="str">
            <v>DIANA PATRICIA GUERRERO</v>
          </cell>
          <cell r="BO31" t="str">
            <v xml:space="preserve">https://community.secop.gov.co/Public/Tendering/ContractNoticePhases/View?PPI=CO1.PPI.37029643&amp;isFromPublicArea=True&amp;isModal=False </v>
          </cell>
          <cell r="BP31" t="str">
            <v>VIGENTE</v>
          </cell>
          <cell r="BR31" t="str">
            <v xml:space="preserve">https://community.secop.gov.co/Public/Tendering/ContractDetailView/Index?UniqueIdentifier=CO1.PCCNTR.7357129 </v>
          </cell>
          <cell r="BS31" t="str">
            <v>claudia.rodriguez</v>
          </cell>
          <cell r="BT31" t="str">
            <v>parquesnacionales.gov.co</v>
          </cell>
          <cell r="BU31" t="str">
            <v>servicioalciudadano.dtpa@parquesnacionales.gov.co</v>
          </cell>
          <cell r="BV31" t="str">
            <v>PROFESIONAL</v>
          </cell>
          <cell r="BW31" t="str">
            <v>BANCO CAJA SOCIAL S.A.</v>
          </cell>
          <cell r="BX31" t="str">
            <v>Ahorro</v>
          </cell>
          <cell r="BY31">
            <v>24094585588</v>
          </cell>
          <cell r="CB31">
            <v>254591</v>
          </cell>
          <cell r="CC31">
            <v>3818858</v>
          </cell>
          <cell r="CD31">
            <v>3818858</v>
          </cell>
          <cell r="CE31">
            <v>3818858</v>
          </cell>
          <cell r="CF31">
            <v>3818858</v>
          </cell>
          <cell r="CG31">
            <v>3818858</v>
          </cell>
          <cell r="CH31">
            <v>3818858</v>
          </cell>
          <cell r="CI31">
            <v>3818858</v>
          </cell>
          <cell r="CJ31">
            <v>3818858</v>
          </cell>
          <cell r="CK31">
            <v>3818858</v>
          </cell>
          <cell r="CL31">
            <v>3818858</v>
          </cell>
          <cell r="CM31">
            <v>3818858</v>
          </cell>
          <cell r="CN31">
            <v>0</v>
          </cell>
        </row>
        <row r="32">
          <cell r="A32" t="str">
            <v>CD-DTPA-031-2025</v>
          </cell>
          <cell r="B32" t="str">
            <v>2 NACION</v>
          </cell>
          <cell r="C32" t="str">
            <v>CPS-DTPA-31-2025</v>
          </cell>
          <cell r="D32" t="str">
            <v>STEPHANIA ROJAS VELEZ</v>
          </cell>
          <cell r="E32">
            <v>45687</v>
          </cell>
          <cell r="F32" t="str">
            <v>PA00-3202008-9-031 Prestar servicios profesionales con plena autonomía técnica y administrativa para el desarrollo de las actividades relacionadas con la estrategia de investigación y monitoreo, y acciones de recursos hidrobiológicos en las áreas protegidas de la Dirección Territorial Pacífico en el marco de la conservación de la diversidad biológica de las áreas protegidas del SINAP nacional</v>
          </cell>
          <cell r="G32" t="str">
            <v>PROFESIONAL</v>
          </cell>
          <cell r="H32" t="str">
            <v>2 CONTRATACIÓN DIRECTA</v>
          </cell>
          <cell r="I32" t="str">
            <v>14 PRESTACIÓN DE SERVICIOS</v>
          </cell>
          <cell r="J32" t="str">
            <v>N/A</v>
          </cell>
          <cell r="K32">
            <v>80111600</v>
          </cell>
          <cell r="L32" t="str">
            <v>7425</v>
          </cell>
          <cell r="M32" t="str">
            <v>5825</v>
          </cell>
          <cell r="N32">
            <v>45687</v>
          </cell>
          <cell r="O32">
            <v>6347913</v>
          </cell>
          <cell r="P32">
            <v>70038640</v>
          </cell>
          <cell r="Q32" t="str">
            <v>SETENTA MILLONES TREINTA Y OCHO MIL SEISCIENTOS CUARENTA</v>
          </cell>
          <cell r="R32" t="str">
            <v>1 PERSONA NATURAL</v>
          </cell>
          <cell r="S32" t="str">
            <v>3 CÉDULA DE CIUDADANÍA</v>
          </cell>
          <cell r="T32">
            <v>1144061426</v>
          </cell>
          <cell r="U32">
            <v>2</v>
          </cell>
          <cell r="V32" t="str">
            <v>N-A</v>
          </cell>
          <cell r="W32" t="str">
            <v>11 NO SE DILIGENCIA INFORMACIÓN PARA ESTE FORMULARIO EN ESTE PERÍODO DE REPORTE</v>
          </cell>
          <cell r="X32" t="str">
            <v>FEMENINO</v>
          </cell>
          <cell r="Y32" t="str">
            <v>Valle del Cauca</v>
          </cell>
          <cell r="Z32" t="str">
            <v>Santiago de Cali</v>
          </cell>
          <cell r="AA32" t="str">
            <v>STEPHANIA</v>
          </cell>
          <cell r="AB32" t="str">
            <v>ROJAS</v>
          </cell>
          <cell r="AC32" t="str">
            <v>VELEZ</v>
          </cell>
          <cell r="AE32" t="str">
            <v>SI</v>
          </cell>
          <cell r="AF32" t="str">
            <v>1 PÓLIZA</v>
          </cell>
          <cell r="AG32" t="str">
            <v>12 SEGUROS DEL ESTADO</v>
          </cell>
          <cell r="AH32" t="str">
            <v>2 CUMPLIMIENTO</v>
          </cell>
          <cell r="AI32">
            <v>45687</v>
          </cell>
          <cell r="AJ32" t="str">
            <v>45-46-101028758</v>
          </cell>
          <cell r="AK32" t="str">
            <v>GLORIA TERESITA SERNA ALZATE</v>
          </cell>
          <cell r="AL32" t="str">
            <v>DTPA</v>
          </cell>
          <cell r="AM32" t="str">
            <v>2 SUPERVISOR</v>
          </cell>
          <cell r="AN32" t="str">
            <v>3 CÉDULA DE CIUDADANÍA</v>
          </cell>
          <cell r="AO32">
            <v>29664613</v>
          </cell>
          <cell r="AP32" t="str">
            <v>DIANA ISABEL ZUÑIGA</v>
          </cell>
          <cell r="AQ32">
            <v>331</v>
          </cell>
          <cell r="AR32" t="str">
            <v>3 NO PACTADOS</v>
          </cell>
          <cell r="AS32" t="str">
            <v>4 NO SE HA ADICIONADO NI EN VALOR y EN TIEMPO</v>
          </cell>
          <cell r="AT32">
            <v>0</v>
          </cell>
          <cell r="AU32">
            <v>0</v>
          </cell>
          <cell r="AV32" t="str">
            <v>-</v>
          </cell>
          <cell r="AW32">
            <v>0</v>
          </cell>
          <cell r="AY32">
            <v>45687</v>
          </cell>
          <cell r="AZ32">
            <v>45687</v>
          </cell>
          <cell r="BA32">
            <v>45687</v>
          </cell>
          <cell r="BB32">
            <v>46022</v>
          </cell>
          <cell r="BD32" t="str">
            <v>2. NO</v>
          </cell>
          <cell r="BE32" t="str">
            <v>-</v>
          </cell>
          <cell r="BF32" t="str">
            <v>-</v>
          </cell>
          <cell r="BG32" t="str">
            <v>2. NO</v>
          </cell>
          <cell r="BH32">
            <v>0</v>
          </cell>
          <cell r="BI32" t="str">
            <v>-</v>
          </cell>
          <cell r="BJ32" t="str">
            <v>-</v>
          </cell>
          <cell r="BL32" t="str">
            <v>2025753501000023E</v>
          </cell>
          <cell r="BM32">
            <v>70038640</v>
          </cell>
          <cell r="BN32" t="str">
            <v>JULIANA ISABEL MONTES ROMERO</v>
          </cell>
          <cell r="BO32" t="str">
            <v xml:space="preserve">https://community.secop.gov.co/Public/Tendering/ContractNoticePhases/View?PPI=CO1.PPI.37035264&amp;isFromPublicArea=True&amp;isModal=False </v>
          </cell>
          <cell r="BP32" t="str">
            <v>VIGENTE</v>
          </cell>
          <cell r="BR32" t="str">
            <v xml:space="preserve">https://community.secop.gov.co/Public/Tendering/ContractDetailView/Index?UniqueIdentifier=CO1.PCCNTR.7363481 </v>
          </cell>
          <cell r="BS32" t="str">
            <v>stephania.rojas</v>
          </cell>
          <cell r="BT32" t="str">
            <v>parquesnacionales.gov.co</v>
          </cell>
          <cell r="BU32" t="str">
            <v>monitoreo.dtpa@parquesnacionales.gov.co</v>
          </cell>
          <cell r="BV32" t="str">
            <v>PROFESIONAL</v>
          </cell>
          <cell r="BW32" t="str">
            <v>BANCOLOMBIA S.A.</v>
          </cell>
          <cell r="BX32" t="str">
            <v>Ahorro</v>
          </cell>
          <cell r="BY32">
            <v>60552292661</v>
          </cell>
          <cell r="CB32">
            <v>211597</v>
          </cell>
          <cell r="CC32">
            <v>6347913</v>
          </cell>
          <cell r="CD32">
            <v>6347913</v>
          </cell>
          <cell r="CE32">
            <v>6347913</v>
          </cell>
          <cell r="CF32">
            <v>6347913</v>
          </cell>
          <cell r="CG32">
            <v>6347913</v>
          </cell>
          <cell r="CH32">
            <v>6347913</v>
          </cell>
          <cell r="CI32">
            <v>6347913</v>
          </cell>
          <cell r="CJ32">
            <v>6347913</v>
          </cell>
          <cell r="CK32">
            <v>6347913</v>
          </cell>
          <cell r="CL32">
            <v>6347913</v>
          </cell>
          <cell r="CM32">
            <v>6347913</v>
          </cell>
          <cell r="CN32">
            <v>0</v>
          </cell>
        </row>
        <row r="33">
          <cell r="A33" t="str">
            <v>CD-DTPA-032-2025</v>
          </cell>
          <cell r="B33" t="str">
            <v>2 NACION</v>
          </cell>
          <cell r="C33" t="str">
            <v>CPS-DTPA-32-2025</v>
          </cell>
          <cell r="D33" t="str">
            <v>DANIELA FERNANDA DUARTE ESCAMILLA</v>
          </cell>
          <cell r="E33">
            <v>45686</v>
          </cell>
          <cell r="F33" t="str">
            <v>PA06-3202008-15-024 Prestar servicios profesionales con plena autonomia tecnica y administrativa en PNN Katios en el desarrollo de actividades en los procesos de gestion contractual, administrativa, financiera, documental y la atención a derechos de petición y requerimientos de ciudadanos del area protegida en el marco de la conservación de la diversidad biológica de las áreas protegidas del SINAP</v>
          </cell>
          <cell r="G33" t="str">
            <v>PROFESIONAL</v>
          </cell>
          <cell r="H33" t="str">
            <v>2 CONTRATACIÓN DIRECTA</v>
          </cell>
          <cell r="I33" t="str">
            <v>14 PRESTACIÓN DE SERVICIOS</v>
          </cell>
          <cell r="J33" t="str">
            <v>N/A</v>
          </cell>
          <cell r="K33">
            <v>80111600</v>
          </cell>
          <cell r="L33" t="str">
            <v>7325</v>
          </cell>
          <cell r="M33" t="str">
            <v>5725</v>
          </cell>
          <cell r="N33">
            <v>45687</v>
          </cell>
          <cell r="O33">
            <v>4200744</v>
          </cell>
          <cell r="P33">
            <v>42147465</v>
          </cell>
          <cell r="Q33" t="str">
            <v>CUARENTA Y DOS MILLONES CIENTO CUARENTA Y SIETE MIL CUATROCIENTOS SESENTA Y CINCO</v>
          </cell>
          <cell r="R33" t="str">
            <v>1 PERSONA NATURAL</v>
          </cell>
          <cell r="S33" t="str">
            <v>3 CÉDULA DE CIUDADANÍA</v>
          </cell>
          <cell r="T33">
            <v>1014218266</v>
          </cell>
          <cell r="U33">
            <v>2</v>
          </cell>
          <cell r="V33" t="str">
            <v>N-A</v>
          </cell>
          <cell r="W33" t="str">
            <v>11 NO SE DILIGENCIA INFORMACIÓN PARA ESTE FORMULARIO EN ESTE PERÍODO DE REPORTE</v>
          </cell>
          <cell r="X33" t="str">
            <v>FEMENINO</v>
          </cell>
          <cell r="Y33" t="str">
            <v>Cundinamarca</v>
          </cell>
          <cell r="Z33" t="str">
            <v>Bogotá</v>
          </cell>
          <cell r="AA33" t="str">
            <v>DANIELA</v>
          </cell>
          <cell r="AB33" t="str">
            <v>FERNANDA</v>
          </cell>
          <cell r="AC33" t="str">
            <v>DUARTE</v>
          </cell>
          <cell r="AD33" t="str">
            <v>ESCAMILLA</v>
          </cell>
          <cell r="AE33" t="str">
            <v>SI</v>
          </cell>
          <cell r="AF33" t="str">
            <v>1 PÓLIZA</v>
          </cell>
          <cell r="AG33" t="str">
            <v>12 SEGUROS DEL ESTADO</v>
          </cell>
          <cell r="AH33" t="str">
            <v>2 CUMPLIMIENTO</v>
          </cell>
          <cell r="AI33">
            <v>45687</v>
          </cell>
          <cell r="AJ33" t="str">
            <v>45-46-101028780</v>
          </cell>
          <cell r="AK33" t="str">
            <v>GLORIA TERESITA SERNA ALZATE</v>
          </cell>
          <cell r="AL33" t="str">
            <v>PNN LOS KATIOS</v>
          </cell>
          <cell r="AM33" t="str">
            <v>2 SUPERVISOR</v>
          </cell>
          <cell r="AN33" t="str">
            <v>3 CÉDULA DE CIUDADANÍA</v>
          </cell>
          <cell r="AO33">
            <v>12563768</v>
          </cell>
          <cell r="AP33" t="str">
            <v>NELSON DE LA ROSA MANJARRES</v>
          </cell>
          <cell r="AQ33">
            <v>332</v>
          </cell>
          <cell r="AR33" t="str">
            <v>3 NO PACTADOS</v>
          </cell>
          <cell r="AS33" t="str">
            <v>4 NO SE HA ADICIONADO NI EN VALOR y EN TIEMPO</v>
          </cell>
          <cell r="AT33">
            <v>1</v>
          </cell>
          <cell r="AU33">
            <v>4200744</v>
          </cell>
          <cell r="AV33">
            <v>45973</v>
          </cell>
          <cell r="AW33">
            <v>31</v>
          </cell>
          <cell r="AX33">
            <v>45973</v>
          </cell>
          <cell r="AY33">
            <v>45686</v>
          </cell>
          <cell r="AZ33">
            <v>45686</v>
          </cell>
          <cell r="BA33">
            <v>45686</v>
          </cell>
          <cell r="BB33">
            <v>46022</v>
          </cell>
          <cell r="BD33" t="str">
            <v>2. NO</v>
          </cell>
          <cell r="BE33" t="str">
            <v>-</v>
          </cell>
          <cell r="BF33" t="str">
            <v>-</v>
          </cell>
          <cell r="BG33" t="str">
            <v>1. SI</v>
          </cell>
          <cell r="BH33">
            <v>1</v>
          </cell>
          <cell r="BI33" t="str">
            <v>-</v>
          </cell>
          <cell r="BJ33">
            <v>45973</v>
          </cell>
          <cell r="BK33" t="str">
            <v>ADICIONADO Y PRORROGADO</v>
          </cell>
          <cell r="BL33" t="str">
            <v>2025753501000024E</v>
          </cell>
          <cell r="BM33">
            <v>46348209</v>
          </cell>
          <cell r="BN33" t="str">
            <v>DIANA PATRICIA GUERRERO</v>
          </cell>
          <cell r="BO33" t="str">
            <v xml:space="preserve">https://community.secop.gov.co/Public/Tendering/ContractNoticePhases/View?PPI=CO1.PPI.37036194&amp;isFromPublicArea=True&amp;isModal=False </v>
          </cell>
          <cell r="BP33" t="str">
            <v>VIGENTE</v>
          </cell>
          <cell r="BR33" t="str">
            <v xml:space="preserve">https://community.secop.gov.co/Public/Tendering/ContractDetailView/Index?UniqueIdentifier=CO1.PCCNTR.7358315 </v>
          </cell>
          <cell r="BS33" t="str">
            <v>daniela.duarte</v>
          </cell>
          <cell r="BT33" t="str">
            <v>parquesnacionales.gov.co</v>
          </cell>
          <cell r="BU33" t="str">
            <v>katios@parquesnacionales.gov.co</v>
          </cell>
          <cell r="BV33" t="str">
            <v>PROFESIONAL</v>
          </cell>
          <cell r="BW33" t="str">
            <v>BANCO AGRARIO DE COLOMBIA S.A.</v>
          </cell>
          <cell r="BX33" t="str">
            <v>Ahorro</v>
          </cell>
          <cell r="BY33">
            <v>473700222956</v>
          </cell>
          <cell r="CC33">
            <v>140025</v>
          </cell>
          <cell r="CD33">
            <v>4200744</v>
          </cell>
          <cell r="CE33">
            <v>4200744</v>
          </cell>
          <cell r="CF33">
            <v>4200744</v>
          </cell>
          <cell r="CG33">
            <v>4200744</v>
          </cell>
          <cell r="CH33">
            <v>4200744</v>
          </cell>
          <cell r="CI33">
            <v>4200744</v>
          </cell>
          <cell r="CJ33">
            <v>4200744</v>
          </cell>
          <cell r="CK33">
            <v>4200744</v>
          </cell>
          <cell r="CL33">
            <v>4200744</v>
          </cell>
          <cell r="CM33">
            <v>4200744</v>
          </cell>
          <cell r="CN33">
            <v>4200744</v>
          </cell>
        </row>
        <row r="34">
          <cell r="A34" t="str">
            <v>CD-DTPA-033-2025</v>
          </cell>
          <cell r="B34" t="str">
            <v>2 NACION</v>
          </cell>
          <cell r="C34" t="str">
            <v>CPS-DTPA-33-2025</v>
          </cell>
          <cell r="D34" t="str">
            <v>MARIA CAMILA CASTAÑEDA VELASQUEZ</v>
          </cell>
          <cell r="E34">
            <v>45687</v>
          </cell>
          <cell r="F34" t="str">
            <v>PA01-3202008-15-017 Prestar servicios profesionales con plena autonomía técnica y administrativa en DNMI Cabo Manglares en el desarrollo de actividades en los procesos de gestión contractual, administrativa, financiera, documental y la atención a derechos de petición y requerimientos de ciudadanos del área protegida en el marco de la conservación de la diversidad biológica de las áreas protegidas del SINAP</v>
          </cell>
          <cell r="G34" t="str">
            <v>PROFESIONAL</v>
          </cell>
          <cell r="H34" t="str">
            <v>2 CONTRATACIÓN DIRECTA</v>
          </cell>
          <cell r="I34" t="str">
            <v>14 PRESTACIÓN DE SERVICIOS</v>
          </cell>
          <cell r="J34" t="str">
            <v>N/A</v>
          </cell>
          <cell r="K34">
            <v>80111600</v>
          </cell>
          <cell r="L34" t="str">
            <v>8025</v>
          </cell>
          <cell r="M34" t="str">
            <v>5925</v>
          </cell>
          <cell r="N34">
            <v>45687</v>
          </cell>
          <cell r="O34">
            <v>3818858</v>
          </cell>
          <cell r="P34">
            <v>22913148</v>
          </cell>
          <cell r="Q34" t="str">
            <v>VEINTIDÓS MILLONES NOVECIENTOS TRECE MIL CIENTO CUARENTA Y OCHO</v>
          </cell>
          <cell r="R34" t="str">
            <v>1 PERSONA NATURAL</v>
          </cell>
          <cell r="S34" t="str">
            <v>3 CÉDULA DE CIUDADANÍA</v>
          </cell>
          <cell r="T34">
            <v>1006106067</v>
          </cell>
          <cell r="U34">
            <v>2</v>
          </cell>
          <cell r="V34" t="str">
            <v>N-A</v>
          </cell>
          <cell r="W34" t="str">
            <v>11 NO SE DILIGENCIA INFORMACIÓN PARA ESTE FORMULARIO EN ESTE PERÍODO DE REPORTE</v>
          </cell>
          <cell r="X34" t="str">
            <v>FEMENINO</v>
          </cell>
          <cell r="Y34" t="str">
            <v>Valle del Cauca</v>
          </cell>
          <cell r="Z34" t="str">
            <v>Santiago de Cali</v>
          </cell>
          <cell r="AA34" t="str">
            <v>MARIA</v>
          </cell>
          <cell r="AB34" t="str">
            <v>CAMILA</v>
          </cell>
          <cell r="AC34" t="str">
            <v>CASTAÑEDA</v>
          </cell>
          <cell r="AD34" t="str">
            <v>VELASQUEZ</v>
          </cell>
          <cell r="AE34" t="str">
            <v>SI</v>
          </cell>
          <cell r="AF34" t="str">
            <v>1 PÓLIZA</v>
          </cell>
          <cell r="AG34" t="str">
            <v>12 SEGUROS DEL ESTADO</v>
          </cell>
          <cell r="AH34" t="str">
            <v>2 CUMPLIMIENTO</v>
          </cell>
          <cell r="AI34">
            <v>45687</v>
          </cell>
          <cell r="AJ34" t="str">
            <v>45-46-101028790</v>
          </cell>
          <cell r="AK34" t="str">
            <v>GLORIA TERESITA SERNA ALZATE</v>
          </cell>
          <cell r="AL34" t="str">
            <v>DNMI CABO MANGLARES</v>
          </cell>
          <cell r="AM34" t="str">
            <v>2 SUPERVISOR</v>
          </cell>
          <cell r="AN34" t="str">
            <v>3 CÉDULA DE CIUDADANÍA</v>
          </cell>
          <cell r="AO34">
            <v>1085903464</v>
          </cell>
          <cell r="AP34" t="str">
            <v>MARÍA FERNANDA VILLAREAL MONSALVE</v>
          </cell>
          <cell r="AQ34">
            <v>180</v>
          </cell>
          <cell r="AR34" t="str">
            <v>3 NO PACTADOS</v>
          </cell>
          <cell r="AS34" t="str">
            <v>4 NO SE HA ADICIONADO NI EN VALOR y EN TIEMPO</v>
          </cell>
          <cell r="AT34">
            <v>0</v>
          </cell>
          <cell r="AU34">
            <v>0</v>
          </cell>
          <cell r="AV34" t="str">
            <v>-</v>
          </cell>
          <cell r="AW34">
            <v>0</v>
          </cell>
          <cell r="AY34">
            <v>45687</v>
          </cell>
          <cell r="AZ34">
            <v>45687</v>
          </cell>
          <cell r="BA34">
            <v>45687</v>
          </cell>
          <cell r="BB34">
            <v>45960</v>
          </cell>
          <cell r="BD34" t="str">
            <v>2. NO</v>
          </cell>
          <cell r="BE34" t="str">
            <v>-</v>
          </cell>
          <cell r="BF34" t="str">
            <v>-</v>
          </cell>
          <cell r="BG34" t="str">
            <v>1. SI</v>
          </cell>
          <cell r="BH34">
            <v>1</v>
          </cell>
          <cell r="BI34" t="str">
            <v>-</v>
          </cell>
          <cell r="BJ34" t="str">
            <v>-</v>
          </cell>
          <cell r="BK34" t="str">
            <v>ADICIONADO Y PRORROGADO</v>
          </cell>
          <cell r="BL34" t="str">
            <v xml:space="preserve">2025753501000025E
</v>
          </cell>
          <cell r="BM34">
            <v>22913148</v>
          </cell>
          <cell r="BN34" t="str">
            <v>CAROLINA BETANCUR CASTRO</v>
          </cell>
          <cell r="BO34" t="str">
            <v xml:space="preserve">https://community.secop.gov.co/Public/Tendering/ContractNoticePhases/View?PPI=CO1.PPI.37044598&amp;isFromPublicArea=True&amp;isModal=False </v>
          </cell>
          <cell r="BP34" t="str">
            <v>VIGENTE</v>
          </cell>
          <cell r="BR34" t="str">
            <v xml:space="preserve">https://community.secop.gov.co/Public/Tendering/ContractDetailView/Index?UniqueIdentifier=CO1.PCCNTR.7366844 </v>
          </cell>
          <cell r="BS34" t="str">
            <v>maria.castañeda</v>
          </cell>
          <cell r="BT34" t="str">
            <v>parquesnacionales.gov.co</v>
          </cell>
          <cell r="BU34" t="str">
            <v>cabomanglares@parquesnacionales.gov.co</v>
          </cell>
          <cell r="BV34" t="str">
            <v>PROFESIONAL</v>
          </cell>
          <cell r="BW34" t="str">
            <v>BANCOLOMBIA S.A.</v>
          </cell>
          <cell r="BX34" t="str">
            <v>Ahorro</v>
          </cell>
          <cell r="BY34">
            <v>82947624101</v>
          </cell>
          <cell r="CC34">
            <v>3818858</v>
          </cell>
          <cell r="CD34">
            <v>3818858</v>
          </cell>
          <cell r="CE34">
            <v>3818858</v>
          </cell>
          <cell r="CF34">
            <v>3818858</v>
          </cell>
          <cell r="CG34">
            <v>3818858</v>
          </cell>
          <cell r="CH34">
            <v>3818858</v>
          </cell>
          <cell r="CN34">
            <v>0</v>
          </cell>
        </row>
        <row r="35">
          <cell r="A35" t="str">
            <v>CD-DTPA-034-2025</v>
          </cell>
          <cell r="B35" t="str">
            <v>2 NACION</v>
          </cell>
          <cell r="C35" t="str">
            <v>CPS-DTPA-34-2025</v>
          </cell>
          <cell r="D35" t="str">
            <v>PABLO JOSE GALVIS MUÑOZ</v>
          </cell>
          <cell r="E35">
            <v>45691</v>
          </cell>
          <cell r="F35" t="str">
            <v>PA00-3202032-1-027 Prestar servicios profesionales con plena autonomía técnica y administrativa en la Dirección Territorial Pacífico, en la implementación y seguimiento de las acciones jurídicas del proceso sancionatorio derivados del ejercicio de la autoridad ambiental ejercida en las áreas protegidas administradas por PNNC, en el marco de la conservación de la diversidad biológica de las áreas protegidas del SINAP Nacional.</v>
          </cell>
          <cell r="G35" t="str">
            <v>PROFESIONAL</v>
          </cell>
          <cell r="H35" t="str">
            <v>2 CONTRATACIÓN DIRECTA</v>
          </cell>
          <cell r="I35" t="str">
            <v>14 PRESTACIÓN DE SERVICIOS</v>
          </cell>
          <cell r="J35" t="str">
            <v>N/A</v>
          </cell>
          <cell r="K35">
            <v>80111600</v>
          </cell>
          <cell r="L35" t="str">
            <v>3625</v>
          </cell>
          <cell r="M35" t="str">
            <v>6225</v>
          </cell>
          <cell r="N35">
            <v>45691</v>
          </cell>
          <cell r="O35">
            <v>6347913</v>
          </cell>
          <cell r="P35">
            <v>69403849</v>
          </cell>
          <cell r="Q35" t="str">
            <v>SESENTA Y NUEVE MILLONES CUATROCIENTOS TRES MIL OCHOCIENTOS CUARENTA Y NUEVE</v>
          </cell>
          <cell r="R35" t="str">
            <v>1 PERSONA NATURAL</v>
          </cell>
          <cell r="S35" t="str">
            <v>3 CÉDULA DE CIUDADANÍA</v>
          </cell>
          <cell r="T35">
            <v>76332161</v>
          </cell>
          <cell r="U35">
            <v>2</v>
          </cell>
          <cell r="V35" t="str">
            <v>N-A</v>
          </cell>
          <cell r="W35" t="str">
            <v>11 NO SE DILIGENCIA INFORMACIÓN PARA ESTE FORMULARIO EN ESTE PERÍODO DE REPORTE</v>
          </cell>
          <cell r="X35" t="str">
            <v>MASCULINO</v>
          </cell>
          <cell r="Y35" t="str">
            <v>Cauca</v>
          </cell>
          <cell r="Z35" t="str">
            <v>Popayan</v>
          </cell>
          <cell r="AA35" t="str">
            <v>PABLO</v>
          </cell>
          <cell r="AB35" t="str">
            <v>JOSE</v>
          </cell>
          <cell r="AC35" t="str">
            <v>GALVIS</v>
          </cell>
          <cell r="AD35" t="str">
            <v>MUÑOZ</v>
          </cell>
          <cell r="AE35" t="str">
            <v>SI</v>
          </cell>
          <cell r="AF35" t="str">
            <v>1 PÓLIZA</v>
          </cell>
          <cell r="AG35" t="str">
            <v>12 SEGUROS DEL ESTADO</v>
          </cell>
          <cell r="AH35" t="str">
            <v>2 CUMPLIMIENTO</v>
          </cell>
          <cell r="AI35">
            <v>45691</v>
          </cell>
          <cell r="AJ35" t="str">
            <v>45-46-101029036</v>
          </cell>
          <cell r="AK35" t="str">
            <v>GLORIA TERESITA SERNA ALZATE</v>
          </cell>
          <cell r="AL35" t="str">
            <v>DTPA</v>
          </cell>
          <cell r="AM35" t="str">
            <v>2 SUPERVISOR</v>
          </cell>
          <cell r="AN35" t="str">
            <v>3 CÉDULA DE CIUDADANÍA</v>
          </cell>
          <cell r="AO35">
            <v>24344682</v>
          </cell>
          <cell r="AP35" t="str">
            <v>DIANA CAROLINA GOMEZ</v>
          </cell>
          <cell r="AQ35">
            <v>328</v>
          </cell>
          <cell r="AR35" t="str">
            <v>3 NO PACTADOS</v>
          </cell>
          <cell r="AS35" t="str">
            <v>4 NO SE HA ADICIONADO NI EN VALOR y EN TIEMPO</v>
          </cell>
          <cell r="AT35">
            <v>0</v>
          </cell>
          <cell r="AU35">
            <v>0</v>
          </cell>
          <cell r="AV35" t="str">
            <v>-</v>
          </cell>
          <cell r="AW35">
            <v>0</v>
          </cell>
          <cell r="AY35">
            <v>45691</v>
          </cell>
          <cell r="AZ35">
            <v>45691</v>
          </cell>
          <cell r="BA35">
            <v>45691</v>
          </cell>
          <cell r="BB35">
            <v>45747</v>
          </cell>
          <cell r="BD35" t="str">
            <v>2. NO</v>
          </cell>
          <cell r="BE35" t="str">
            <v>-</v>
          </cell>
          <cell r="BF35" t="str">
            <v>-</v>
          </cell>
          <cell r="BG35" t="str">
            <v>1. SI</v>
          </cell>
          <cell r="BH35">
            <v>0</v>
          </cell>
          <cell r="BI35" t="str">
            <v>-</v>
          </cell>
          <cell r="BJ35" t="str">
            <v>-</v>
          </cell>
          <cell r="BK35" t="str">
            <v>TERMINACIÓN ANTICIPADA</v>
          </cell>
          <cell r="BL35" t="str">
            <v xml:space="preserve">2025753501000026E
</v>
          </cell>
          <cell r="BM35">
            <v>69403849</v>
          </cell>
          <cell r="BN35" t="str">
            <v>JULIANA ISABEL MONTES ROMERO</v>
          </cell>
          <cell r="BO35" t="str">
            <v xml:space="preserve">https://community.secop.gov.co/Public/Tendering/ContractNoticePhases/View?PPI=CO1.PPI.37147654&amp;isFromPublicArea=True&amp;isModal=False </v>
          </cell>
          <cell r="BP35" t="str">
            <v>TERMINADO ANTICIPADAMENTE</v>
          </cell>
          <cell r="BR35" t="str">
            <v xml:space="preserve">https://community.secop.gov.co/Public/Tendering/ContractDetailView/Index?UniqueIdentifier=CO1.PCCNTR.7391855 </v>
          </cell>
          <cell r="BS35" t="str">
            <v>pablo.galvis</v>
          </cell>
          <cell r="BT35" t="str">
            <v>parquesnacionales.gov.co</v>
          </cell>
          <cell r="BU35" t="str">
            <v>sancionatorios.dtpa@parquesnacionales.gov.co</v>
          </cell>
          <cell r="BV35" t="str">
            <v>PROFESIONAL</v>
          </cell>
          <cell r="BW35" t="str">
            <v>BANCOLOMBIA S.A.</v>
          </cell>
          <cell r="BX35" t="str">
            <v>Ahorro</v>
          </cell>
          <cell r="BY35" t="str">
            <v>86831499330</v>
          </cell>
          <cell r="CC35">
            <v>5924719</v>
          </cell>
          <cell r="CD35">
            <v>6347913</v>
          </cell>
          <cell r="CE35">
            <v>6347913</v>
          </cell>
          <cell r="CF35">
            <v>6347913</v>
          </cell>
          <cell r="CG35">
            <v>6347913</v>
          </cell>
          <cell r="CH35">
            <v>6347913</v>
          </cell>
          <cell r="CI35">
            <v>6347913</v>
          </cell>
          <cell r="CJ35">
            <v>6347913</v>
          </cell>
          <cell r="CK35">
            <v>6347913</v>
          </cell>
          <cell r="CL35">
            <v>6347913</v>
          </cell>
          <cell r="CM35">
            <v>6347913</v>
          </cell>
          <cell r="CN35">
            <v>0</v>
          </cell>
        </row>
        <row r="36">
          <cell r="A36" t="str">
            <v>CD-DTPA-035-2025</v>
          </cell>
          <cell r="B36" t="str">
            <v>2 NACION</v>
          </cell>
          <cell r="C36" t="str">
            <v>CPS-DTPA-35-2025</v>
          </cell>
          <cell r="D36" t="str">
            <v>YEIMI FABIOLA RINCON TORRES</v>
          </cell>
          <cell r="E36">
            <v>45691</v>
          </cell>
          <cell r="F36" t="str">
            <v>PA00-3202008-9-032 Prestar servicios profesionales con plena autonomía técnica y administrativa en la Dirección Territorial Pacifico para realizar consolidación, revisión, análisis, reporte de información y demás actividades requeridas para la ejecución del ordenamiento ecoturístico en las áreas protegidas en el marco de la conservación de la diversidad biológica de las áreas protegidas del SINAP Nacional.</v>
          </cell>
          <cell r="G36" t="str">
            <v>PROFESIONAL</v>
          </cell>
          <cell r="H36" t="str">
            <v>2 CONTRATACIÓN DIRECTA</v>
          </cell>
          <cell r="I36" t="str">
            <v>14 PRESTACIÓN DE SERVICIOS</v>
          </cell>
          <cell r="J36" t="str">
            <v>N/A</v>
          </cell>
          <cell r="K36">
            <v>80111600</v>
          </cell>
          <cell r="L36" t="str">
            <v>8125</v>
          </cell>
          <cell r="M36" t="str">
            <v>6025</v>
          </cell>
          <cell r="N36">
            <v>45691</v>
          </cell>
          <cell r="O36">
            <v>6347913</v>
          </cell>
          <cell r="P36">
            <v>69403849</v>
          </cell>
          <cell r="Q36" t="str">
            <v>SESENTA Y NUEVE MILLONES CUATROCIENTOS TRES MIL OCHOCIENTOS CUARENTA Y NUEVE</v>
          </cell>
          <cell r="R36" t="str">
            <v>1 PERSONA NATURAL</v>
          </cell>
          <cell r="S36" t="str">
            <v>3 CÉDULA DE CIUDADANÍA</v>
          </cell>
          <cell r="T36">
            <v>1052395035</v>
          </cell>
          <cell r="U36">
            <v>2</v>
          </cell>
          <cell r="V36" t="str">
            <v>N-A</v>
          </cell>
          <cell r="W36" t="str">
            <v>11 NO SE DILIGENCIA INFORMACIÓN PARA ESTE FORMULARIO EN ESTE PERÍODO DE REPORTE</v>
          </cell>
          <cell r="X36" t="str">
            <v>FEMENINO</v>
          </cell>
          <cell r="Y36" t="str">
            <v>Boyaca</v>
          </cell>
          <cell r="Z36" t="str">
            <v>Duitama</v>
          </cell>
          <cell r="AA36" t="str">
            <v>YEIMI</v>
          </cell>
          <cell r="AB36" t="str">
            <v>FABIOLA</v>
          </cell>
          <cell r="AC36" t="str">
            <v>RINCON</v>
          </cell>
          <cell r="AD36" t="str">
            <v>TORRES</v>
          </cell>
          <cell r="AE36" t="str">
            <v>SI</v>
          </cell>
          <cell r="AF36" t="str">
            <v>1 PÓLIZA</v>
          </cell>
          <cell r="AG36" t="str">
            <v>12 SEGUROS DEL ESTADO</v>
          </cell>
          <cell r="AH36" t="str">
            <v>2 CUMPLIMIENTO</v>
          </cell>
          <cell r="AI36">
            <v>45691</v>
          </cell>
          <cell r="AJ36" t="str">
            <v>45-46-101029064</v>
          </cell>
          <cell r="AK36" t="str">
            <v>GLORIA TERESITA SERNA ALZATE</v>
          </cell>
          <cell r="AL36" t="str">
            <v>DTPA</v>
          </cell>
          <cell r="AM36" t="str">
            <v>2 SUPERVISOR</v>
          </cell>
          <cell r="AN36" t="str">
            <v>3 CÉDULA DE CIUDADANÍA</v>
          </cell>
          <cell r="AO36">
            <v>29664613</v>
          </cell>
          <cell r="AP36" t="str">
            <v>DIANA ISABEL ZUÑIGA</v>
          </cell>
          <cell r="AQ36">
            <v>328</v>
          </cell>
          <cell r="AR36" t="str">
            <v>3 NO PACTADOS</v>
          </cell>
          <cell r="AS36" t="str">
            <v>4 NO SE HA ADICIONADO NI EN VALOR y EN TIEMPO</v>
          </cell>
          <cell r="AT36">
            <v>0</v>
          </cell>
          <cell r="AU36">
            <v>0</v>
          </cell>
          <cell r="AV36" t="str">
            <v>-</v>
          </cell>
          <cell r="AW36">
            <v>0</v>
          </cell>
          <cell r="AY36">
            <v>45691</v>
          </cell>
          <cell r="AZ36">
            <v>45691</v>
          </cell>
          <cell r="BA36">
            <v>45691</v>
          </cell>
          <cell r="BB36">
            <v>46022</v>
          </cell>
          <cell r="BD36" t="str">
            <v>2. NO</v>
          </cell>
          <cell r="BE36" t="str">
            <v>-</v>
          </cell>
          <cell r="BF36" t="str">
            <v>-</v>
          </cell>
          <cell r="BG36" t="str">
            <v>2. NO</v>
          </cell>
          <cell r="BH36">
            <v>0</v>
          </cell>
          <cell r="BI36" t="str">
            <v>-</v>
          </cell>
          <cell r="BJ36" t="str">
            <v>-</v>
          </cell>
          <cell r="BL36" t="str">
            <v>2025753501000027E</v>
          </cell>
          <cell r="BM36">
            <v>69403849</v>
          </cell>
          <cell r="BN36" t="str">
            <v>JULIANA ISABEL MONTES ROMERO</v>
          </cell>
          <cell r="BO36" t="str">
            <v xml:space="preserve">https://community.secop.gov.co/Public/Tendering/ContractNoticePhases/View?PPI=CO1.PPI.37148902&amp;isFromPublicArea=True&amp;isModal=False </v>
          </cell>
          <cell r="BP36" t="str">
            <v>VIGENTE</v>
          </cell>
          <cell r="BR36" t="str">
            <v xml:space="preserve">https://community.secop.gov.co/Public/Tendering/ContractDetailView/Index?UniqueIdentifier=CO1.PCCNTR.7392324 </v>
          </cell>
          <cell r="BS36" t="str">
            <v>yeimi.rincon</v>
          </cell>
          <cell r="BT36" t="str">
            <v>parquesnacionales.gov.co</v>
          </cell>
          <cell r="BU36" t="str">
            <v>ecoturismo.dtpa@parquesnacionales.gov.co</v>
          </cell>
          <cell r="BV36" t="str">
            <v>PROFESIONAL</v>
          </cell>
          <cell r="BW36" t="str">
            <v>BANCOLOMBIA S.A.</v>
          </cell>
          <cell r="BX36" t="str">
            <v>Ahorro</v>
          </cell>
          <cell r="BY36" t="str">
            <v>26200028421</v>
          </cell>
          <cell r="CC36">
            <v>5924719</v>
          </cell>
          <cell r="CD36">
            <v>6347913</v>
          </cell>
          <cell r="CE36">
            <v>6347913</v>
          </cell>
          <cell r="CF36">
            <v>6347913</v>
          </cell>
          <cell r="CG36">
            <v>6347913</v>
          </cell>
          <cell r="CH36">
            <v>6347913</v>
          </cell>
          <cell r="CI36">
            <v>6347913</v>
          </cell>
          <cell r="CJ36">
            <v>6347913</v>
          </cell>
          <cell r="CK36">
            <v>6347913</v>
          </cell>
          <cell r="CL36">
            <v>6347913</v>
          </cell>
          <cell r="CM36">
            <v>6347913</v>
          </cell>
          <cell r="CN36">
            <v>0</v>
          </cell>
        </row>
        <row r="37">
          <cell r="A37" t="str">
            <v>CD-DTPA-036-2025</v>
          </cell>
          <cell r="B37" t="str">
            <v>2 NACION</v>
          </cell>
          <cell r="C37" t="str">
            <v>CPS-DTPA-36-2025</v>
          </cell>
          <cell r="D37" t="str">
            <v>ANDRÉS FELIPE ECHEVERRY RAMÍREZ</v>
          </cell>
          <cell r="E37">
            <v>45692</v>
          </cell>
          <cell r="F37" t="str">
            <v>PA06-3202032-1-006 Prestar servicios de apoyo a la gestión con plena autonomía técnica y administrativa en el PNN LOS Katíos para Implementar las acciones técnicas de las estrategias de prevención, vigilancia y control en el área protegida, en el marco de la conservación de la diversidad biológica de las áreas protegidas del SINAP nacional.</v>
          </cell>
          <cell r="G37" t="str">
            <v>APOYO A LA GESTIÓN</v>
          </cell>
          <cell r="H37" t="str">
            <v>2 CONTRATACIÓN DIRECTA</v>
          </cell>
          <cell r="I37" t="str">
            <v>14 PRESTACIÓN DE SERVICIOS</v>
          </cell>
          <cell r="J37" t="str">
            <v>N/A</v>
          </cell>
          <cell r="K37">
            <v>80111600</v>
          </cell>
          <cell r="L37" t="str">
            <v>8825</v>
          </cell>
          <cell r="M37" t="str">
            <v>6625</v>
          </cell>
          <cell r="N37">
            <v>45692</v>
          </cell>
          <cell r="O37">
            <v>2948106</v>
          </cell>
          <cell r="P37">
            <v>32036085</v>
          </cell>
          <cell r="Q37" t="str">
            <v>TREINTA Y DOS MILLONES TREINTA Y SEIS MIL OCHENTA Y CINCO</v>
          </cell>
          <cell r="R37" t="str">
            <v>1 PERSONA NATURAL</v>
          </cell>
          <cell r="S37" t="str">
            <v>3 CÉDULA DE CIUDADANÍA</v>
          </cell>
          <cell r="T37">
            <v>1075090109</v>
          </cell>
          <cell r="U37">
            <v>2</v>
          </cell>
          <cell r="V37" t="str">
            <v>N-A</v>
          </cell>
          <cell r="W37" t="str">
            <v>11 NO SE DILIGENCIA INFORMACIÓN PARA ESTE FORMULARIO EN ESTE PERÍODO DE REPORTE</v>
          </cell>
          <cell r="X37" t="str">
            <v>MASCULINO</v>
          </cell>
          <cell r="Y37" t="str">
            <v>Tolima</v>
          </cell>
          <cell r="Z37" t="str">
            <v>Libano</v>
          </cell>
          <cell r="AA37" t="str">
            <v>ANDRÉS</v>
          </cell>
          <cell r="AB37" t="str">
            <v>FELIPE</v>
          </cell>
          <cell r="AC37" t="str">
            <v>ECHEVERRY</v>
          </cell>
          <cell r="AD37" t="str">
            <v>RAMÍREZ</v>
          </cell>
          <cell r="AE37" t="str">
            <v>NO</v>
          </cell>
          <cell r="AF37" t="str">
            <v>6 NO CONSTITUYÓ GARANTÍAS</v>
          </cell>
          <cell r="AG37" t="str">
            <v>N-A</v>
          </cell>
          <cell r="AH37" t="str">
            <v>N-A</v>
          </cell>
          <cell r="AI37" t="str">
            <v>N-A</v>
          </cell>
          <cell r="AJ37" t="str">
            <v>N-A</v>
          </cell>
          <cell r="AK37" t="str">
            <v>GLORIA TERESITA SERNA ALZATE</v>
          </cell>
          <cell r="AL37" t="str">
            <v>PNN LOS KATIOS</v>
          </cell>
          <cell r="AM37" t="str">
            <v>2 SUPERVISOR</v>
          </cell>
          <cell r="AN37" t="str">
            <v>3 CÉDULA DE CIUDADANÍA</v>
          </cell>
          <cell r="AO37">
            <v>12563768</v>
          </cell>
          <cell r="AP37" t="str">
            <v>NELSON DE LA ROSA MANJARRES</v>
          </cell>
          <cell r="AQ37">
            <v>327</v>
          </cell>
          <cell r="AR37" t="str">
            <v>3 NO PACTADOS</v>
          </cell>
          <cell r="AS37" t="str">
            <v>4 NO SE HA ADICIONADO NI EN VALOR y EN TIEMPO</v>
          </cell>
          <cell r="AT37">
            <v>0</v>
          </cell>
          <cell r="AU37">
            <v>0</v>
          </cell>
          <cell r="AV37" t="str">
            <v>-</v>
          </cell>
          <cell r="AW37">
            <v>0</v>
          </cell>
          <cell r="AY37">
            <v>45692</v>
          </cell>
          <cell r="AZ37" t="str">
            <v>N/A</v>
          </cell>
          <cell r="BA37">
            <v>45692</v>
          </cell>
          <cell r="BB37">
            <v>46022</v>
          </cell>
          <cell r="BD37" t="str">
            <v>2. NO</v>
          </cell>
          <cell r="BE37" t="str">
            <v>-</v>
          </cell>
          <cell r="BF37" t="str">
            <v>-</v>
          </cell>
          <cell r="BG37" t="str">
            <v>2. NO</v>
          </cell>
          <cell r="BH37">
            <v>0</v>
          </cell>
          <cell r="BI37" t="str">
            <v>-</v>
          </cell>
          <cell r="BJ37" t="str">
            <v>-</v>
          </cell>
          <cell r="BL37" t="str">
            <v>2025753501000028E</v>
          </cell>
          <cell r="BM37">
            <v>32036085</v>
          </cell>
          <cell r="BN37" t="str">
            <v>KHAREM CARABALI MARULANDA</v>
          </cell>
          <cell r="BO37" t="str">
            <v xml:space="preserve">https://community.secop.gov.co/Public/Tendering/ContractNoticePhases/View?PPI=CO1.PPI.37157635&amp;isFromPublicArea=True&amp;isModal=False </v>
          </cell>
          <cell r="BP37" t="str">
            <v>VIGENTE</v>
          </cell>
          <cell r="BR37" t="str">
            <v xml:space="preserve">https://community.secop.gov.co/Public/Tendering/ContractDetailView/Index?UniqueIdentifier=CO1.PCCNTR.7401570 </v>
          </cell>
          <cell r="BS37" t="str">
            <v>andres.echeverry</v>
          </cell>
          <cell r="BT37" t="str">
            <v>parquesnacionales.gov.co</v>
          </cell>
          <cell r="BU37" t="str">
            <v>pvc.katios@parquesnacionales.gov.co</v>
          </cell>
          <cell r="BV37" t="str">
            <v>TECNICO</v>
          </cell>
          <cell r="BW37" t="str">
            <v>BANCOLOMBIA S.A.</v>
          </cell>
          <cell r="BX37" t="str">
            <v>Ahorro</v>
          </cell>
          <cell r="BY37">
            <v>95957487352</v>
          </cell>
          <cell r="CC37">
            <v>2555025</v>
          </cell>
          <cell r="CD37">
            <v>2948106</v>
          </cell>
          <cell r="CE37">
            <v>2948106</v>
          </cell>
          <cell r="CF37">
            <v>2948106</v>
          </cell>
          <cell r="CG37">
            <v>2948106</v>
          </cell>
          <cell r="CH37">
            <v>2948106</v>
          </cell>
          <cell r="CI37">
            <v>2948106</v>
          </cell>
          <cell r="CJ37">
            <v>2948106</v>
          </cell>
          <cell r="CK37">
            <v>2948106</v>
          </cell>
          <cell r="CL37">
            <v>2948106</v>
          </cell>
          <cell r="CM37">
            <v>2948106</v>
          </cell>
          <cell r="CN37">
            <v>0</v>
          </cell>
        </row>
        <row r="38">
          <cell r="A38" t="str">
            <v>CD-DTPA-037-2025</v>
          </cell>
          <cell r="B38" t="str">
            <v>2 NACION</v>
          </cell>
          <cell r="C38" t="str">
            <v>CPS-DTPA-37-2025</v>
          </cell>
          <cell r="D38" t="str">
            <v>ALEXANDER PINO ANGULO</v>
          </cell>
          <cell r="E38">
            <v>45692</v>
          </cell>
          <cell r="F38" t="str">
            <v>PA06-3202032-1-002 Prestar servicios de apoyo a la gestión con plena autonomía técnica y administrativa en el PNN Los Katíos en el desarrollo de las acciones operativas en la implementación de la estrategia de prevención, vigilancia y control en el área protegida, en el marco de la conservación de la diversidad biológica de las áreas protegidas del SINAP nacional.</v>
          </cell>
          <cell r="G38" t="str">
            <v>APOYO A LA GESTIÓN</v>
          </cell>
          <cell r="H38" t="str">
            <v>2 CONTRATACIÓN DIRECTA</v>
          </cell>
          <cell r="I38" t="str">
            <v>14 PRESTACIÓN DE SERVICIOS</v>
          </cell>
          <cell r="J38" t="str">
            <v>N/A</v>
          </cell>
          <cell r="K38">
            <v>80111600</v>
          </cell>
          <cell r="L38" t="str">
            <v>8925</v>
          </cell>
          <cell r="M38" t="str">
            <v>6925</v>
          </cell>
          <cell r="N38">
            <v>45693</v>
          </cell>
          <cell r="O38">
            <v>1836237</v>
          </cell>
          <cell r="P38">
            <v>19953775</v>
          </cell>
          <cell r="Q38" t="str">
            <v>DIECINUEVE MILLONES NOVECIENTOS CINCUENTA Y TRES MIL SETECIENTOS SETENTA Y CINCO</v>
          </cell>
          <cell r="R38" t="str">
            <v>1 PERSONA NATURAL</v>
          </cell>
          <cell r="S38" t="str">
            <v>3 CÉDULA DE CIUDADANÍA</v>
          </cell>
          <cell r="T38">
            <v>1045525767</v>
          </cell>
          <cell r="U38">
            <v>2</v>
          </cell>
          <cell r="V38" t="str">
            <v>N-A</v>
          </cell>
          <cell r="W38" t="str">
            <v>11 NO SE DILIGENCIA INFORMACIÓN PARA ESTE FORMULARIO EN ESTE PERÍODO DE REPORTE</v>
          </cell>
          <cell r="X38" t="str">
            <v>MASCULINO</v>
          </cell>
          <cell r="Y38" t="str">
            <v>Antioquia</v>
          </cell>
          <cell r="Z38" t="str">
            <v>Turbo</v>
          </cell>
          <cell r="AA38" t="str">
            <v>ALEXANDER</v>
          </cell>
          <cell r="AB38" t="str">
            <v>PINO</v>
          </cell>
          <cell r="AC38" t="str">
            <v>ANGULO</v>
          </cell>
          <cell r="AE38" t="str">
            <v>NO</v>
          </cell>
          <cell r="AF38" t="str">
            <v>6 NO CONSTITUYÓ GARANTÍAS</v>
          </cell>
          <cell r="AG38" t="str">
            <v>N-A</v>
          </cell>
          <cell r="AH38" t="str">
            <v>N-A</v>
          </cell>
          <cell r="AI38" t="str">
            <v>N-A</v>
          </cell>
          <cell r="AJ38" t="str">
            <v>N-A</v>
          </cell>
          <cell r="AK38" t="str">
            <v>GLORIA TERESITA SERNA ALZATE</v>
          </cell>
          <cell r="AL38" t="str">
            <v>PNN LOS KATIOS</v>
          </cell>
          <cell r="AM38" t="str">
            <v>2 SUPERVISOR</v>
          </cell>
          <cell r="AN38" t="str">
            <v>3 CÉDULA DE CIUDADANÍA</v>
          </cell>
          <cell r="AO38">
            <v>12563768</v>
          </cell>
          <cell r="AP38" t="str">
            <v>NELSON DE LA ROSA MANJARRES</v>
          </cell>
          <cell r="AQ38">
            <v>327</v>
          </cell>
          <cell r="AR38" t="str">
            <v>3 NO PACTADOS</v>
          </cell>
          <cell r="AS38" t="str">
            <v>4 NO SE HA ADICIONADO NI EN VALOR y EN TIEMPO</v>
          </cell>
          <cell r="AT38">
            <v>0</v>
          </cell>
          <cell r="AU38">
            <v>0</v>
          </cell>
          <cell r="AV38" t="str">
            <v>-</v>
          </cell>
          <cell r="AW38">
            <v>0</v>
          </cell>
          <cell r="AY38">
            <v>45692</v>
          </cell>
          <cell r="AZ38" t="str">
            <v>N/A</v>
          </cell>
          <cell r="BA38">
            <v>45693</v>
          </cell>
          <cell r="BB38">
            <v>46022</v>
          </cell>
          <cell r="BD38" t="str">
            <v>2. NO</v>
          </cell>
          <cell r="BE38" t="str">
            <v>-</v>
          </cell>
          <cell r="BF38" t="str">
            <v>-</v>
          </cell>
          <cell r="BG38" t="str">
            <v>2. NO</v>
          </cell>
          <cell r="BH38">
            <v>0</v>
          </cell>
          <cell r="BI38" t="str">
            <v>-</v>
          </cell>
          <cell r="BJ38" t="str">
            <v>-</v>
          </cell>
          <cell r="BL38" t="str">
            <v>2025753501000029E</v>
          </cell>
          <cell r="BM38">
            <v>19953775</v>
          </cell>
          <cell r="BN38" t="str">
            <v>KHAREM CARABALI MARULANDA</v>
          </cell>
          <cell r="BO38" t="str">
            <v xml:space="preserve">https://community.secop.gov.co/Public/Tendering/ContractNoticePhases/View?PPI=CO1.PPI.37158202&amp;isFromPublicArea=True&amp;isModal=False </v>
          </cell>
          <cell r="BP38" t="str">
            <v>VIGENTE</v>
          </cell>
          <cell r="BR38" t="str">
            <v xml:space="preserve">https://community.secop.gov.co/Public/Tendering/ContractDetailView/Index?UniqueIdentifier=CO1.PCCNTR.7402577 </v>
          </cell>
          <cell r="BS38" t="str">
            <v>alexander.pino</v>
          </cell>
          <cell r="BT38" t="str">
            <v>parquesnacionales.gov.co</v>
          </cell>
          <cell r="BU38" t="str">
            <v>apinoangulo@gmail.com</v>
          </cell>
          <cell r="BV38" t="str">
            <v>OPERARIO</v>
          </cell>
          <cell r="BW38" t="str">
            <v>BANCOLOMBIA S.A.</v>
          </cell>
          <cell r="BX38" t="str">
            <v>Ahorro</v>
          </cell>
          <cell r="BY38">
            <v>95900024542</v>
          </cell>
          <cell r="CC38">
            <v>1591405</v>
          </cell>
          <cell r="CD38">
            <v>1836237</v>
          </cell>
          <cell r="CE38">
            <v>1836237</v>
          </cell>
          <cell r="CF38">
            <v>1836237</v>
          </cell>
          <cell r="CG38">
            <v>1836237</v>
          </cell>
          <cell r="CH38">
            <v>1836237</v>
          </cell>
          <cell r="CI38">
            <v>1836237</v>
          </cell>
          <cell r="CJ38">
            <v>1836237</v>
          </cell>
          <cell r="CK38">
            <v>1836237</v>
          </cell>
          <cell r="CL38">
            <v>1836237</v>
          </cell>
          <cell r="CM38">
            <v>1836237</v>
          </cell>
          <cell r="CN38">
            <v>0</v>
          </cell>
        </row>
        <row r="39">
          <cell r="A39" t="str">
            <v>CD-DTPA-038-2025</v>
          </cell>
          <cell r="B39" t="str">
            <v>1 FONAM</v>
          </cell>
          <cell r="C39" t="str">
            <v>CPS-DTPA-38-2025</v>
          </cell>
          <cell r="D39" t="str">
            <v xml:space="preserve">LOREN LIZETH OSORIO MERA   </v>
          </cell>
          <cell r="E39">
            <v>45692</v>
          </cell>
          <cell r="F39" t="str">
            <v>PA10-3202008-15-008 Prestar servicios profesionales con plena autonomia tecnica y administrativa en PNN UTRIA en el desarrollo de actividades en lo procesos de gestión contractual, administrativa, financiera, documental y la atención a derechos de petición y requerimientos de ciudadanos del área protegida en el marco de la conservación de la diversidad biológica de las áreas protegidas del SINAP</v>
          </cell>
          <cell r="G39" t="str">
            <v>PROFESIONAL</v>
          </cell>
          <cell r="H39" t="str">
            <v>2 CONTRATACIÓN DIRECTA</v>
          </cell>
          <cell r="I39" t="str">
            <v>14 PRESTACIÓN DE SERVICIOS</v>
          </cell>
          <cell r="J39" t="str">
            <v>N/A</v>
          </cell>
          <cell r="K39">
            <v>80111600</v>
          </cell>
          <cell r="L39" t="str">
            <v>3025</v>
          </cell>
          <cell r="M39" t="str">
            <v>2425</v>
          </cell>
          <cell r="N39">
            <v>45692</v>
          </cell>
          <cell r="O39">
            <v>4200744</v>
          </cell>
          <cell r="P39">
            <v>43407688</v>
          </cell>
          <cell r="Q39" t="str">
            <v>CUARENTA Y TRES MILLONES CUATROCIENTOS SIETE MIL SEISCIENTOS OCHENTA Y OCHO</v>
          </cell>
          <cell r="R39" t="str">
            <v>1 PERSONA NATURAL</v>
          </cell>
          <cell r="S39" t="str">
            <v>3 CÉDULA DE CIUDADANÍA</v>
          </cell>
          <cell r="T39">
            <v>1114453706</v>
          </cell>
          <cell r="U39">
            <v>2</v>
          </cell>
          <cell r="V39" t="str">
            <v>N-A</v>
          </cell>
          <cell r="W39" t="str">
            <v>11 NO SE DILIGENCIA INFORMACIÓN PARA ESTE FORMULARIO EN ESTE PERÍODO DE REPORTE</v>
          </cell>
          <cell r="X39" t="str">
            <v>FEMENINO</v>
          </cell>
          <cell r="Y39" t="str">
            <v>Valle del Cauca</v>
          </cell>
          <cell r="Z39" t="str">
            <v>Santiago de Cali</v>
          </cell>
          <cell r="AA39" t="str">
            <v>LOREN</v>
          </cell>
          <cell r="AB39" t="str">
            <v>LIZETH</v>
          </cell>
          <cell r="AC39" t="str">
            <v>OSORIO</v>
          </cell>
          <cell r="AD39" t="str">
            <v>MERA</v>
          </cell>
          <cell r="AE39" t="str">
            <v>SI</v>
          </cell>
          <cell r="AF39" t="str">
            <v>1 PÓLIZA</v>
          </cell>
          <cell r="AG39" t="str">
            <v>12 SEGUROS DEL ESTADO</v>
          </cell>
          <cell r="AH39" t="str">
            <v>2 CUMPLIMIENTO</v>
          </cell>
          <cell r="AI39">
            <v>45692</v>
          </cell>
          <cell r="AJ39" t="str">
            <v>45-46-101029119</v>
          </cell>
          <cell r="AK39" t="str">
            <v>GLORIA TERESITA SERNA ALZATE</v>
          </cell>
          <cell r="AL39" t="str">
            <v xml:space="preserve">PNN UTRÍA </v>
          </cell>
          <cell r="AM39" t="str">
            <v>2 SUPERVISOR</v>
          </cell>
          <cell r="AN39" t="str">
            <v>3 CÉDULA DE CIUDADANÍA</v>
          </cell>
          <cell r="AO39">
            <v>66848955</v>
          </cell>
          <cell r="AP39" t="str">
            <v>MARIA XIMENA ZORRILLA A.</v>
          </cell>
          <cell r="AQ39">
            <v>310</v>
          </cell>
          <cell r="AR39" t="str">
            <v>3 NO PACTADOS</v>
          </cell>
          <cell r="AS39" t="str">
            <v>4 NO SE HA ADICIONADO NI EN VALOR y EN TIEMPO</v>
          </cell>
          <cell r="AT39">
            <v>1</v>
          </cell>
          <cell r="AU39">
            <v>2380422</v>
          </cell>
          <cell r="AV39">
            <v>45980</v>
          </cell>
          <cell r="AW39">
            <v>18</v>
          </cell>
          <cell r="AX39">
            <v>45980</v>
          </cell>
          <cell r="AY39">
            <v>45692</v>
          </cell>
          <cell r="AZ39">
            <v>45692</v>
          </cell>
          <cell r="BA39">
            <v>45692</v>
          </cell>
          <cell r="BB39">
            <v>46022</v>
          </cell>
          <cell r="BD39" t="str">
            <v>2. NO</v>
          </cell>
          <cell r="BE39" t="str">
            <v>-</v>
          </cell>
          <cell r="BF39" t="str">
            <v>-</v>
          </cell>
          <cell r="BG39" t="str">
            <v>2. NO</v>
          </cell>
          <cell r="BH39">
            <v>0</v>
          </cell>
          <cell r="BI39" t="str">
            <v>-</v>
          </cell>
          <cell r="BJ39" t="str">
            <v>-</v>
          </cell>
          <cell r="BK39" t="str">
            <v>ADICIONADO Y PRORROGADO</v>
          </cell>
          <cell r="BL39" t="str">
            <v>2025753501900008E</v>
          </cell>
          <cell r="BM39">
            <v>45788110</v>
          </cell>
          <cell r="BN39" t="str">
            <v>JULIANA ISABEL MONTES ROMERO</v>
          </cell>
          <cell r="BO39" t="str">
            <v xml:space="preserve">https://community.secop.gov.co/Public/Tendering/ContractNoticePhases/View?PPI=CO1.PPI.37181534&amp;isFromPublicArea=True&amp;isModal=False </v>
          </cell>
          <cell r="BP39" t="str">
            <v>VIGENTE</v>
          </cell>
          <cell r="BR39" t="str">
            <v xml:space="preserve">https://community.secop.gov.co/Public/Tendering/ContractDetailView/Index?UniqueIdentifier=CO1.PCCNTR.7401478 </v>
          </cell>
          <cell r="BS39" t="str">
            <v>loren.osorio</v>
          </cell>
          <cell r="BT39" t="str">
            <v>parquesnacionales.gov.co</v>
          </cell>
          <cell r="BU39" t="str">
            <v>utria@parquesnacionales.gov.co</v>
          </cell>
          <cell r="BV39" t="str">
            <v>PROFESIONAL</v>
          </cell>
          <cell r="BW39" t="str">
            <v>BANCOLOMBIA S.A.</v>
          </cell>
          <cell r="BX39" t="str">
            <v>Ahorro</v>
          </cell>
          <cell r="BY39">
            <v>87048674332</v>
          </cell>
          <cell r="CC39">
            <v>3780670</v>
          </cell>
          <cell r="CD39">
            <v>4200744</v>
          </cell>
          <cell r="CE39">
            <v>4200744</v>
          </cell>
          <cell r="CF39">
            <v>4200744</v>
          </cell>
          <cell r="CG39">
            <v>4200744</v>
          </cell>
          <cell r="CH39">
            <v>4200744</v>
          </cell>
          <cell r="CI39">
            <v>4200744</v>
          </cell>
          <cell r="CJ39">
            <v>4200744</v>
          </cell>
          <cell r="CK39">
            <v>4200744</v>
          </cell>
          <cell r="CL39">
            <v>4200744</v>
          </cell>
          <cell r="CM39">
            <v>1820322</v>
          </cell>
          <cell r="CN39">
            <v>2380422</v>
          </cell>
        </row>
        <row r="40">
          <cell r="A40" t="str">
            <v>CD-DTPA-039-2025</v>
          </cell>
          <cell r="B40" t="str">
            <v>1 FONAM</v>
          </cell>
          <cell r="C40" t="str">
            <v>CPS-DTPA-39-2025</v>
          </cell>
          <cell r="D40" t="str">
            <v>DANNYTHZA STEPHANY MONÁ VELASCO</v>
          </cell>
          <cell r="E40">
            <v>45693</v>
          </cell>
          <cell r="F40" t="str">
            <v>PA04-3202056-5-037 Prestar servicios profesionales con plena autonomía técnica y administrativa en el PNN Farallones de Cali en la realización de las actividades necesarias para adelantar procesos de comunicación y educación ambiental con actores priorizados y vinculados a la gestión territorial de las áreas protegidas, especialmente en los ecosistemas andinos y de páramo, en el marco de la conservación de la diversidad biológica de las Áreas Protegidas del SINAP Nacional.</v>
          </cell>
          <cell r="G40" t="str">
            <v>PROFESIONAL</v>
          </cell>
          <cell r="H40" t="str">
            <v>2 CONTRATACIÓN DIRECTA</v>
          </cell>
          <cell r="I40" t="str">
            <v>14 PRESTACIÓN DE SERVICIOS</v>
          </cell>
          <cell r="J40" t="str">
            <v>N/A</v>
          </cell>
          <cell r="K40">
            <v>80111600</v>
          </cell>
          <cell r="L40" t="str">
            <v>2925</v>
          </cell>
          <cell r="M40" t="str">
            <v>2725</v>
          </cell>
          <cell r="N40">
            <v>45693</v>
          </cell>
          <cell r="O40">
            <v>4620818</v>
          </cell>
          <cell r="P40">
            <v>50212889</v>
          </cell>
          <cell r="Q40" t="str">
            <v>CINCUENTA MILLONES DOSCIENTOS DOCE MIL OCHOCIENTOS OCHENTA Y NUEVE</v>
          </cell>
          <cell r="R40" t="str">
            <v>1 PERSONA NATURAL</v>
          </cell>
          <cell r="S40" t="str">
            <v>3 CÉDULA DE CIUDADANÍA</v>
          </cell>
          <cell r="T40">
            <v>1144202197</v>
          </cell>
          <cell r="U40">
            <v>2</v>
          </cell>
          <cell r="V40" t="str">
            <v>N-A</v>
          </cell>
          <cell r="W40" t="str">
            <v>11 NO SE DILIGENCIA INFORMACIÓN PARA ESTE FORMULARIO EN ESTE PERÍODO DE REPORTE</v>
          </cell>
          <cell r="X40" t="str">
            <v>FEMENINO</v>
          </cell>
          <cell r="Y40" t="str">
            <v>Valle del Cauca</v>
          </cell>
          <cell r="Z40" t="str">
            <v>Santiago de Cali</v>
          </cell>
          <cell r="AA40" t="str">
            <v>DANNYTHZA</v>
          </cell>
          <cell r="AB40" t="str">
            <v>STEPHANY</v>
          </cell>
          <cell r="AC40" t="str">
            <v>MONÁ</v>
          </cell>
          <cell r="AD40" t="str">
            <v>VELASCO</v>
          </cell>
          <cell r="AE40" t="str">
            <v>SI</v>
          </cell>
          <cell r="AF40" t="str">
            <v>1 PÓLIZA</v>
          </cell>
          <cell r="AG40" t="str">
            <v>12 SEGUROS DEL ESTADO</v>
          </cell>
          <cell r="AH40" t="str">
            <v>2 CUMPLIMIENTO</v>
          </cell>
          <cell r="AI40">
            <v>45693</v>
          </cell>
          <cell r="AJ40" t="str">
            <v>45-46-101029169</v>
          </cell>
          <cell r="AK40" t="str">
            <v>GLORIA TERESITA SERNA ALZATE</v>
          </cell>
          <cell r="AL40" t="str">
            <v>PNN FARALLONES DE CALI</v>
          </cell>
          <cell r="AM40" t="str">
            <v>2 SUPERVISOR</v>
          </cell>
          <cell r="AN40" t="str">
            <v>3 CÉDULA DE CIUDADANÍA</v>
          </cell>
          <cell r="AO40">
            <v>29120620</v>
          </cell>
          <cell r="AP40" t="str">
            <v>MARIA JULIANA CERON</v>
          </cell>
          <cell r="AQ40">
            <v>326</v>
          </cell>
          <cell r="AR40" t="str">
            <v>3 NO PACTADOS</v>
          </cell>
          <cell r="AS40" t="str">
            <v>4 NO SE HA ADICIONADO NI EN VALOR y EN TIEMPO</v>
          </cell>
          <cell r="AT40">
            <v>0</v>
          </cell>
          <cell r="AU40">
            <v>0</v>
          </cell>
          <cell r="AV40" t="str">
            <v>-</v>
          </cell>
          <cell r="AW40">
            <v>0</v>
          </cell>
          <cell r="AY40">
            <v>45693</v>
          </cell>
          <cell r="AZ40">
            <v>45693</v>
          </cell>
          <cell r="BA40">
            <v>45693</v>
          </cell>
          <cell r="BB40">
            <v>46022</v>
          </cell>
          <cell r="BD40" t="str">
            <v>2. NO</v>
          </cell>
          <cell r="BE40" t="str">
            <v>-</v>
          </cell>
          <cell r="BF40" t="str">
            <v>-</v>
          </cell>
          <cell r="BG40" t="str">
            <v>1. SI</v>
          </cell>
          <cell r="BH40">
            <v>0</v>
          </cell>
          <cell r="BI40" t="str">
            <v>-</v>
          </cell>
          <cell r="BJ40" t="str">
            <v>-</v>
          </cell>
          <cell r="BK40" t="str">
            <v xml:space="preserve">CESIÓN DE CONTRATO </v>
          </cell>
          <cell r="BL40" t="str">
            <v>2025753501900009E</v>
          </cell>
          <cell r="BM40">
            <v>50212889</v>
          </cell>
          <cell r="BN40" t="str">
            <v>WENDY ISABEL DAVID</v>
          </cell>
          <cell r="BO40" t="str">
            <v xml:space="preserve">https://community.secop.gov.co/Public/Tendering/ContractNoticePhases/View?PPI=CO1.PPI.37185907&amp;isFromPublicArea=True&amp;isModal=False </v>
          </cell>
          <cell r="BP40" t="str">
            <v>TERMINADO ANTICIPADAMENTE</v>
          </cell>
          <cell r="BR40" t="str">
            <v>https://community.secop.gov.co/Public/Tendering/ContractDetailView/Index?UniqueIdentifier=CO1.PCCNTR.7405166</v>
          </cell>
          <cell r="BS40" t="str">
            <v>danny.mona</v>
          </cell>
          <cell r="BT40" t="str">
            <v>parquesnacionales.gov.co</v>
          </cell>
          <cell r="BU40" t="str">
            <v>eduambiental.farallones@parquesnacionales.gov.co</v>
          </cell>
          <cell r="BV40" t="str">
            <v>PROFESIONAL</v>
          </cell>
          <cell r="BW40" t="str">
            <v>BANCO CAJA SOCIAL S.A.</v>
          </cell>
          <cell r="BX40" t="str">
            <v>Ahorro</v>
          </cell>
          <cell r="BY40">
            <v>24091521011</v>
          </cell>
          <cell r="CC40">
            <v>4004709</v>
          </cell>
          <cell r="CD40">
            <v>4620818</v>
          </cell>
          <cell r="CE40">
            <v>4620818</v>
          </cell>
          <cell r="CF40">
            <v>4620818</v>
          </cell>
          <cell r="CG40">
            <v>4620818</v>
          </cell>
          <cell r="CH40">
            <v>4620818</v>
          </cell>
          <cell r="CI40">
            <v>4620818</v>
          </cell>
          <cell r="CJ40">
            <v>4620818</v>
          </cell>
          <cell r="CK40">
            <v>4620818</v>
          </cell>
          <cell r="CL40">
            <v>4620818</v>
          </cell>
          <cell r="CM40">
            <v>4620818</v>
          </cell>
          <cell r="CN40">
            <v>0</v>
          </cell>
        </row>
        <row r="41">
          <cell r="A41" t="str">
            <v>CD-DTPA-039-2025</v>
          </cell>
          <cell r="B41" t="str">
            <v>1 FONAM</v>
          </cell>
          <cell r="C41" t="str">
            <v>CPS-DTPA-39-2025</v>
          </cell>
          <cell r="D41" t="str">
            <v>MARÍA ALEJANDRA LONDOÑO RAMÍREZ</v>
          </cell>
          <cell r="E41">
            <v>45840</v>
          </cell>
          <cell r="F41" t="str">
            <v>PA04-3202056-5-037 Prestar servicios profesionales con plena autonomía técnica y administrativa en el PNN Farallones de Cali en la realización de las actividades necesarias para adelantar procesos de comunicación y educación ambiental con actores priorizados y vinculados a la gestión territorial de las áreas protegidas, especialmente en los ecosistemas andinos y de páramo, en el marco de la conservación de la diversidad biológica de las Áreas Protegidas del SINAP Nacional.</v>
          </cell>
          <cell r="G41" t="str">
            <v>PROFESIONAL</v>
          </cell>
          <cell r="H41" t="str">
            <v>2 CONTRATACIÓN DIRECTA</v>
          </cell>
          <cell r="I41" t="str">
            <v>14 PRESTACIÓN DE SERVICIOS</v>
          </cell>
          <cell r="J41" t="str">
            <v>N/A</v>
          </cell>
          <cell r="K41">
            <v>80111600</v>
          </cell>
          <cell r="L41" t="str">
            <v>2925</v>
          </cell>
          <cell r="M41" t="str">
            <v>31725</v>
          </cell>
          <cell r="N41">
            <v>45840</v>
          </cell>
          <cell r="O41">
            <v>4620818</v>
          </cell>
          <cell r="P41">
            <v>27724908</v>
          </cell>
          <cell r="Q41" t="str">
            <v>VEINTISIETE MILLONES SETECIENTOS VEINTICUATRO MIL NOVECIENTOS OCHO</v>
          </cell>
          <cell r="R41" t="str">
            <v>1 PERSONA NATURAL</v>
          </cell>
          <cell r="S41" t="str">
            <v>3 CÉDULA DE CIUDADANÍA</v>
          </cell>
          <cell r="T41">
            <v>1094970467</v>
          </cell>
          <cell r="U41">
            <v>2</v>
          </cell>
          <cell r="V41" t="str">
            <v>N-A</v>
          </cell>
          <cell r="W41" t="str">
            <v>11 NO SE DILIGENCIA INFORMACIÓN PARA ESTE FORMULARIO EN ESTE PERÍODO DE REPORTE</v>
          </cell>
          <cell r="X41" t="str">
            <v>FEMENINO</v>
          </cell>
          <cell r="Y41" t="str">
            <v>Armenia</v>
          </cell>
          <cell r="Z41" t="str">
            <v>Quindio</v>
          </cell>
          <cell r="AA41" t="str">
            <v xml:space="preserve">MARÍA </v>
          </cell>
          <cell r="AB41" t="str">
            <v>ALEJANDRA</v>
          </cell>
          <cell r="AC41" t="str">
            <v>LONDOÑO</v>
          </cell>
          <cell r="AD41" t="str">
            <v>RAMÍREZ</v>
          </cell>
          <cell r="AE41" t="str">
            <v>SI</v>
          </cell>
          <cell r="AF41" t="str">
            <v>1 PÓLIZA</v>
          </cell>
          <cell r="AG41" t="str">
            <v>12 SEGUROS DEL ESTADO</v>
          </cell>
          <cell r="AH41" t="str">
            <v>2 CUMPLIMIENTO</v>
          </cell>
          <cell r="AI41">
            <v>45839</v>
          </cell>
          <cell r="AJ41" t="str">
            <v>45-46-101031763</v>
          </cell>
          <cell r="AK41" t="str">
            <v>GLORIA TERESITA SERNA ALZATE</v>
          </cell>
          <cell r="AL41" t="str">
            <v>PNN FARALLONES DE CALI</v>
          </cell>
          <cell r="AM41" t="str">
            <v>2 SUPERVISOR</v>
          </cell>
          <cell r="AN41" t="str">
            <v>3 CÉDULA DE CIUDADANÍA</v>
          </cell>
          <cell r="AO41">
            <v>29120620</v>
          </cell>
          <cell r="AP41" t="str">
            <v>MARIA JULIANA CERON</v>
          </cell>
          <cell r="AQ41">
            <v>326</v>
          </cell>
          <cell r="AR41" t="str">
            <v>3 NO PACTADOS</v>
          </cell>
          <cell r="AS41" t="str">
            <v>4 NO SE HA ADICIONADO NI EN VALOR y EN TIEMPO</v>
          </cell>
          <cell r="AT41">
            <v>0</v>
          </cell>
          <cell r="AU41">
            <v>0</v>
          </cell>
          <cell r="AV41" t="str">
            <v>-</v>
          </cell>
          <cell r="AW41">
            <v>0</v>
          </cell>
          <cell r="AY41">
            <v>45846</v>
          </cell>
          <cell r="AZ41">
            <v>45839</v>
          </cell>
          <cell r="BA41">
            <v>45840</v>
          </cell>
          <cell r="BB41">
            <v>46022</v>
          </cell>
          <cell r="BD41" t="str">
            <v>2. NO</v>
          </cell>
          <cell r="BE41" t="str">
            <v>-</v>
          </cell>
          <cell r="BF41" t="str">
            <v>-</v>
          </cell>
          <cell r="BG41" t="str">
            <v>2. NO</v>
          </cell>
          <cell r="BH41">
            <v>0</v>
          </cell>
          <cell r="BI41" t="str">
            <v>-</v>
          </cell>
          <cell r="BJ41" t="str">
            <v>-</v>
          </cell>
          <cell r="BL41" t="str">
            <v>2025753501900009E</v>
          </cell>
          <cell r="BM41">
            <v>27724908</v>
          </cell>
          <cell r="BN41" t="str">
            <v>WENDY ISABEL DAVID</v>
          </cell>
          <cell r="BO41" t="str">
            <v xml:space="preserve">https://community.secop.gov.co/Public/Tendering/ContractNoticePhases/View?PPI=CO1.PPI.37185907&amp;isFromPublicArea=True&amp;isModal=False </v>
          </cell>
          <cell r="BP41" t="str">
            <v>VIGENTE</v>
          </cell>
          <cell r="BR41" t="str">
            <v>https://community.secop.gov.co/Public/Tendering/ContractDetailView/Index?UniqueIdentifier=CO1.PCCNTR.7405166</v>
          </cell>
          <cell r="BS41" t="str">
            <v>MARIA.LONDONO</v>
          </cell>
          <cell r="BT41" t="str">
            <v>parquesnacionales.gov.co</v>
          </cell>
          <cell r="BU41" t="str">
            <v>aleja17-98@hotmail.com</v>
          </cell>
          <cell r="BV41" t="str">
            <v>PROFESIONAL</v>
          </cell>
          <cell r="BW41" t="str">
            <v>BANCO DAVIVIENDA S.A.</v>
          </cell>
          <cell r="BX41" t="str">
            <v>Ahorro</v>
          </cell>
          <cell r="BY41">
            <v>550488443972887</v>
          </cell>
          <cell r="CH41">
            <v>4620818</v>
          </cell>
          <cell r="CI41">
            <v>4620818</v>
          </cell>
          <cell r="CJ41">
            <v>4620818</v>
          </cell>
          <cell r="CK41">
            <v>4620818</v>
          </cell>
          <cell r="CL41">
            <v>4620818</v>
          </cell>
          <cell r="CM41">
            <v>4620818</v>
          </cell>
          <cell r="CN41">
            <v>0</v>
          </cell>
        </row>
        <row r="42">
          <cell r="A42" t="str">
            <v>CD-DTPA-041-2025</v>
          </cell>
          <cell r="B42" t="str">
            <v>1 FONAM</v>
          </cell>
          <cell r="C42" t="str">
            <v>CPS-DTPA-41-2025</v>
          </cell>
          <cell r="D42" t="str">
            <v>DAVID STEVEN CASTAÑO LÓPEZ</v>
          </cell>
          <cell r="E42">
            <v>45693</v>
          </cell>
          <cell r="F42" t="str">
            <v>PA04-3202053-26-081 Prestar servicios profesionales con plena autonomía técnica y administrativa en el PNN Farallones de Cali en la realización de las actividades necesarias para Implementar la ruta de acuerdos de conservación con familias campesinas que usan o habitan las áreas protegidas, especialmente en los ecosistemas andinos y de páramo, en el marco de la conservación de la diversidad biológica de las Áreas Protegidas del SINAP Nacional.</v>
          </cell>
          <cell r="G42" t="str">
            <v>PROFESIONAL</v>
          </cell>
          <cell r="H42" t="str">
            <v>2 CONTRATACIÓN DIRECTA</v>
          </cell>
          <cell r="I42" t="str">
            <v>14 PRESTACIÓN DE SERVICIOS</v>
          </cell>
          <cell r="J42" t="str">
            <v>N/A</v>
          </cell>
          <cell r="K42">
            <v>80111600</v>
          </cell>
          <cell r="L42" t="str">
            <v>2725</v>
          </cell>
          <cell r="M42" t="str">
            <v>2825</v>
          </cell>
          <cell r="N42">
            <v>45693</v>
          </cell>
          <cell r="O42">
            <v>6347912</v>
          </cell>
          <cell r="P42">
            <v>68980644</v>
          </cell>
          <cell r="Q42" t="str">
            <v>SESENTA Y OCHO MILLONES NOVECIENTOS OCHENTA MIL SEISCIENTOS CUARENTA Y CUATRO</v>
          </cell>
          <cell r="R42" t="str">
            <v>1 PERSONA NATURAL</v>
          </cell>
          <cell r="S42" t="str">
            <v>3 CÉDULA DE CIUDADANÍA</v>
          </cell>
          <cell r="T42">
            <v>1144042619</v>
          </cell>
          <cell r="U42">
            <v>2</v>
          </cell>
          <cell r="V42" t="str">
            <v>N-A</v>
          </cell>
          <cell r="W42" t="str">
            <v>11 NO SE DILIGENCIA INFORMACIÓN PARA ESTE FORMULARIO EN ESTE PERÍODO DE REPORTE</v>
          </cell>
          <cell r="X42" t="str">
            <v>MASCULINO</v>
          </cell>
          <cell r="Y42" t="str">
            <v>Valle del Cauca</v>
          </cell>
          <cell r="Z42" t="str">
            <v>Santiago de Cali</v>
          </cell>
          <cell r="AA42" t="str">
            <v>DAVID</v>
          </cell>
          <cell r="AB42" t="str">
            <v>STEVEN</v>
          </cell>
          <cell r="AC42" t="str">
            <v>CASTAÑO</v>
          </cell>
          <cell r="AD42" t="str">
            <v>LÓPEZ</v>
          </cell>
          <cell r="AE42" t="str">
            <v>SI</v>
          </cell>
          <cell r="AF42" t="str">
            <v>1 PÓLIZA</v>
          </cell>
          <cell r="AG42" t="str">
            <v>12 SEGUROS DEL ESTADO</v>
          </cell>
          <cell r="AH42" t="str">
            <v>2 CUMPLIMIENTO</v>
          </cell>
          <cell r="AI42">
            <v>45693</v>
          </cell>
          <cell r="AJ42" t="str">
            <v>45-46-101029155</v>
          </cell>
          <cell r="AK42" t="str">
            <v>GLORIA TERESITA SERNA ALZATE</v>
          </cell>
          <cell r="AL42" t="str">
            <v>PNN FARALLONES DE CALI</v>
          </cell>
          <cell r="AM42" t="str">
            <v>2 SUPERVISOR</v>
          </cell>
          <cell r="AN42" t="str">
            <v>3 CÉDULA DE CIUDADANÍA</v>
          </cell>
          <cell r="AO42">
            <v>29120620</v>
          </cell>
          <cell r="AP42" t="str">
            <v>MARIA JULIANA CERON</v>
          </cell>
          <cell r="AQ42">
            <v>326</v>
          </cell>
          <cell r="AR42" t="str">
            <v>3 NO PACTADOS</v>
          </cell>
          <cell r="AS42" t="str">
            <v>4 NO SE HA ADICIONADO NI EN VALOR y EN TIEMPO</v>
          </cell>
          <cell r="AT42">
            <v>0</v>
          </cell>
          <cell r="AU42">
            <v>0</v>
          </cell>
          <cell r="AV42" t="str">
            <v>-</v>
          </cell>
          <cell r="AW42">
            <v>0</v>
          </cell>
          <cell r="AY42">
            <v>45693</v>
          </cell>
          <cell r="AZ42">
            <v>45693</v>
          </cell>
          <cell r="BA42">
            <v>45693</v>
          </cell>
          <cell r="BB42">
            <v>46022</v>
          </cell>
          <cell r="BD42" t="str">
            <v>2. NO</v>
          </cell>
          <cell r="BE42" t="str">
            <v>-</v>
          </cell>
          <cell r="BF42" t="str">
            <v>-</v>
          </cell>
          <cell r="BG42" t="str">
            <v>2. NO</v>
          </cell>
          <cell r="BH42">
            <v>0</v>
          </cell>
          <cell r="BI42" t="str">
            <v>-</v>
          </cell>
          <cell r="BJ42" t="str">
            <v>-</v>
          </cell>
          <cell r="BL42" t="str">
            <v>2025753501900010E</v>
          </cell>
          <cell r="BM42">
            <v>68980644</v>
          </cell>
          <cell r="BN42" t="str">
            <v>WENDY ISABEL DAVID</v>
          </cell>
          <cell r="BO42" t="str">
            <v xml:space="preserve">https://community.secop.gov.co/Public/Tendering/ContractNoticePhases/View?PPI=CO1.PPI.37196760&amp;isFromPublicArea=True&amp;isModal=False </v>
          </cell>
          <cell r="BP42" t="str">
            <v>VIGENTE</v>
          </cell>
          <cell r="BR42" t="str">
            <v>https://community.secop.gov.co/Public/Tendering/ContractDetailView/Index?UniqueIdentifier=CO1.PCCNTR.7410708</v>
          </cell>
          <cell r="BS42" t="str">
            <v>david.castano</v>
          </cell>
          <cell r="BT42" t="str">
            <v>parquesnacionales.gov.co</v>
          </cell>
          <cell r="BU42" t="str">
            <v>dastev77@gmail.com</v>
          </cell>
          <cell r="BV42" t="str">
            <v>PROFESIONAL</v>
          </cell>
          <cell r="BW42" t="str">
            <v>BANCOLOMBIA S.A.</v>
          </cell>
          <cell r="BX42" t="str">
            <v>Ahorro</v>
          </cell>
          <cell r="BY42">
            <v>75067601823</v>
          </cell>
          <cell r="CC42">
            <v>5501524</v>
          </cell>
          <cell r="CD42">
            <v>6347912</v>
          </cell>
          <cell r="CE42">
            <v>6347912</v>
          </cell>
          <cell r="CF42">
            <v>6347912</v>
          </cell>
          <cell r="CG42">
            <v>6347912</v>
          </cell>
          <cell r="CH42">
            <v>6347912</v>
          </cell>
          <cell r="CI42">
            <v>6347912</v>
          </cell>
          <cell r="CJ42">
            <v>6347912</v>
          </cell>
          <cell r="CK42">
            <v>6347912</v>
          </cell>
          <cell r="CL42">
            <v>6347912</v>
          </cell>
          <cell r="CM42">
            <v>6347912</v>
          </cell>
          <cell r="CN42">
            <v>0</v>
          </cell>
        </row>
        <row r="43">
          <cell r="A43" t="str">
            <v>CD-DTPA-042-2025</v>
          </cell>
          <cell r="B43" t="str">
            <v>1 FONAM</v>
          </cell>
          <cell r="C43" t="str">
            <v>CPS-DTPA-42-2025</v>
          </cell>
          <cell r="D43" t="str">
            <v>LAURA MARCELA MERA BECERRA</v>
          </cell>
          <cell r="E43">
            <v>45693</v>
          </cell>
          <cell r="F43" t="str">
            <v>PA09-3202008-15-017 Prestar servicios profesionales con plena autonomía técnica y administrativa en PNN Uramba Bahía Málaga en el desarrollo de actividades en los procesos de gestión contractual, administrativa, financiera, documental y la atención a derechos de petición y requerimientos de ciudadanos del área protegida en el marco de la conservación de la diversidad biológica de las áreas protegidas del SINAP</v>
          </cell>
          <cell r="G43" t="str">
            <v>PROFESIONAL</v>
          </cell>
          <cell r="H43" t="str">
            <v>2 CONTRATACIÓN DIRECTA</v>
          </cell>
          <cell r="I43" t="str">
            <v>14 PRESTACIÓN DE SERVICIOS</v>
          </cell>
          <cell r="J43" t="str">
            <v>N/A</v>
          </cell>
          <cell r="K43">
            <v>80111600</v>
          </cell>
          <cell r="L43" t="str">
            <v>2425</v>
          </cell>
          <cell r="M43" t="str">
            <v>2625</v>
          </cell>
          <cell r="N43">
            <v>45693</v>
          </cell>
          <cell r="O43">
            <v>3818858</v>
          </cell>
          <cell r="P43">
            <v>41498257</v>
          </cell>
          <cell r="Q43" t="str">
            <v>CUARENTA Y UN MILLONES CUATROCIENTOS NOVENTA Y OCHO MIL DOSCIENTOS CINCUENTA Y SIETE</v>
          </cell>
          <cell r="R43" t="str">
            <v>1 PERSONA NATURAL</v>
          </cell>
          <cell r="S43" t="str">
            <v>3 CÉDULA DE CIUDADANÍA</v>
          </cell>
          <cell r="T43">
            <v>1144167656</v>
          </cell>
          <cell r="U43">
            <v>2</v>
          </cell>
          <cell r="V43" t="str">
            <v>N-A</v>
          </cell>
          <cell r="W43" t="str">
            <v>11 NO SE DILIGENCIA INFORMACIÓN PARA ESTE FORMULARIO EN ESTE PERÍODO DE REPORTE</v>
          </cell>
          <cell r="X43" t="str">
            <v>FEMENINO</v>
          </cell>
          <cell r="Y43" t="str">
            <v>Valle del Cauca</v>
          </cell>
          <cell r="Z43" t="str">
            <v>Santiago de Cali</v>
          </cell>
          <cell r="AA43" t="str">
            <v>LAURA</v>
          </cell>
          <cell r="AB43" t="str">
            <v>MARCELA</v>
          </cell>
          <cell r="AC43" t="str">
            <v>MERA</v>
          </cell>
          <cell r="AD43" t="str">
            <v>BECERRA</v>
          </cell>
          <cell r="AE43" t="str">
            <v>SI</v>
          </cell>
          <cell r="AF43" t="str">
            <v>1 PÓLIZA</v>
          </cell>
          <cell r="AG43" t="str">
            <v>12 SEGUROS DEL ESTADO</v>
          </cell>
          <cell r="AH43" t="str">
            <v>2 CUMPLIMIENTO</v>
          </cell>
          <cell r="AI43">
            <v>45693</v>
          </cell>
          <cell r="AJ43" t="str">
            <v>45-46-101029158</v>
          </cell>
          <cell r="AK43" t="str">
            <v>GLORIA TERESITA SERNA ALZATE</v>
          </cell>
          <cell r="AL43" t="str">
            <v>PNN URAMBA BAHÍA MÁLAGA</v>
          </cell>
          <cell r="AM43" t="str">
            <v>2 SUPERVISOR</v>
          </cell>
          <cell r="AN43" t="str">
            <v>3 CÉDULA DE CIUDADANÍA</v>
          </cell>
          <cell r="AO43">
            <v>79189471</v>
          </cell>
          <cell r="AP43" t="str">
            <v>JUAN CARLOS CONTRERAS</v>
          </cell>
          <cell r="AQ43">
            <v>326</v>
          </cell>
          <cell r="AR43" t="str">
            <v>3 NO PACTADOS</v>
          </cell>
          <cell r="AS43" t="str">
            <v>4 NO SE HA ADICIONADO NI EN VALOR y EN TIEMPO</v>
          </cell>
          <cell r="AT43">
            <v>0</v>
          </cell>
          <cell r="AU43">
            <v>0</v>
          </cell>
          <cell r="AV43" t="str">
            <v>-</v>
          </cell>
          <cell r="AW43">
            <v>0</v>
          </cell>
          <cell r="AY43">
            <v>45693</v>
          </cell>
          <cell r="AZ43">
            <v>45693</v>
          </cell>
          <cell r="BA43">
            <v>45693</v>
          </cell>
          <cell r="BB43">
            <v>46022</v>
          </cell>
          <cell r="BD43" t="str">
            <v>2. NO</v>
          </cell>
          <cell r="BE43" t="str">
            <v>-</v>
          </cell>
          <cell r="BF43" t="str">
            <v>-</v>
          </cell>
          <cell r="BG43" t="str">
            <v>2. NO</v>
          </cell>
          <cell r="BH43">
            <v>0</v>
          </cell>
          <cell r="BI43" t="str">
            <v>-</v>
          </cell>
          <cell r="BJ43" t="str">
            <v>-</v>
          </cell>
          <cell r="BL43" t="str">
            <v>2025753501900011E</v>
          </cell>
          <cell r="BM43">
            <v>41498257</v>
          </cell>
          <cell r="BN43" t="str">
            <v>DIANA PATRICIA GUERRERO</v>
          </cell>
          <cell r="BO43" t="str">
            <v>https://community.secop.gov.co/Public/Tendering/ContractNoticePhases/View?PPI=CO1.PPI.37186971&amp;isFromPublicArea=True&amp;isModal=False</v>
          </cell>
          <cell r="BP43" t="str">
            <v>VIGENTE</v>
          </cell>
          <cell r="BR43" t="str">
            <v xml:space="preserve">https://community.secop.gov.co/Public/Tendering/ContractDetailView/Index?UniqueIdentifier=CO1.PCCNTR.7405306 </v>
          </cell>
          <cell r="BS43" t="str">
            <v>laura.mera</v>
          </cell>
          <cell r="BT43" t="str">
            <v>parquesnacionales.gov.co</v>
          </cell>
          <cell r="BU43" t="str">
            <v>bahiamalaga@parquesnacionales.gov.co</v>
          </cell>
          <cell r="BV43" t="str">
            <v>PROFESIONAL</v>
          </cell>
          <cell r="BW43" t="str">
            <v>BANCOLOMBIA S.A.</v>
          </cell>
          <cell r="BX43" t="str">
            <v>Ahorro</v>
          </cell>
          <cell r="BY43">
            <v>75256509849</v>
          </cell>
          <cell r="CC43">
            <v>3309677</v>
          </cell>
          <cell r="CD43">
            <v>3818858</v>
          </cell>
          <cell r="CE43">
            <v>3818858</v>
          </cell>
          <cell r="CF43">
            <v>3818858</v>
          </cell>
          <cell r="CG43">
            <v>3818858</v>
          </cell>
          <cell r="CH43">
            <v>3818858</v>
          </cell>
          <cell r="CI43">
            <v>3818858</v>
          </cell>
          <cell r="CJ43">
            <v>3818858</v>
          </cell>
          <cell r="CK43">
            <v>3818858</v>
          </cell>
          <cell r="CL43">
            <v>3818858</v>
          </cell>
          <cell r="CM43">
            <v>3818858</v>
          </cell>
          <cell r="CN43">
            <v>0</v>
          </cell>
        </row>
        <row r="44">
          <cell r="A44" t="str">
            <v>CD-DTPA-043-2025</v>
          </cell>
          <cell r="B44" t="str">
            <v>2 NACION</v>
          </cell>
          <cell r="C44" t="str">
            <v>CPS-DTPA-43-2025</v>
          </cell>
          <cell r="D44" t="str">
            <v>ARNOVIO CHOCHO WACORIZO</v>
          </cell>
          <cell r="E44">
            <v>45694</v>
          </cell>
          <cell r="F44" t="str">
            <v>PA06-3202032-1-003 Prestar servicios de apoyo a la gestión con plena autonomía técnica y administrativa en el PNN Los Katíos en el desarrollo de las acciones operativas en la implementación de la estrategia de prevención, vigilancia y control en el área protegida, en el marco de la conservación de la diversidad biológica de las áreas protegidas del SINAP nacional.</v>
          </cell>
          <cell r="G44" t="str">
            <v>APOYO A LA GESTIÓN</v>
          </cell>
          <cell r="H44" t="str">
            <v>2 CONTRATACIÓN DIRECTA</v>
          </cell>
          <cell r="I44" t="str">
            <v>14 PRESTACIÓN DE SERVICIOS</v>
          </cell>
          <cell r="J44" t="str">
            <v>N/A</v>
          </cell>
          <cell r="K44">
            <v>80111600</v>
          </cell>
          <cell r="L44" t="str">
            <v>9025</v>
          </cell>
          <cell r="M44" t="str">
            <v>7325</v>
          </cell>
          <cell r="N44">
            <v>45694</v>
          </cell>
          <cell r="O44">
            <v>1836237</v>
          </cell>
          <cell r="P44">
            <v>19892568</v>
          </cell>
          <cell r="Q44" t="str">
            <v>DIECINUEVE MILLONES OCHOCIENTOS NOVENTA Y DOS MIL QUINIENTOS SESENTA Y OCHO</v>
          </cell>
          <cell r="R44" t="str">
            <v>1 PERSONA NATURAL</v>
          </cell>
          <cell r="S44" t="str">
            <v>3 CÉDULA DE CIUDADANÍA</v>
          </cell>
          <cell r="T44">
            <v>11865281</v>
          </cell>
          <cell r="U44">
            <v>2</v>
          </cell>
          <cell r="V44" t="str">
            <v>N-A</v>
          </cell>
          <cell r="W44" t="str">
            <v>11 NO SE DILIGENCIA INFORMACIÓN PARA ESTE FORMULARIO EN ESTE PERÍODO DE REPORTE</v>
          </cell>
          <cell r="X44" t="str">
            <v>MASCULINO</v>
          </cell>
          <cell r="Y44" t="str">
            <v>Chocó</v>
          </cell>
          <cell r="Z44" t="str">
            <v>Riosucio</v>
          </cell>
          <cell r="AA44" t="str">
            <v>ARNOVIO</v>
          </cell>
          <cell r="AB44" t="str">
            <v>CHOCHO</v>
          </cell>
          <cell r="AC44" t="str">
            <v>WACORIZO</v>
          </cell>
          <cell r="AE44" t="str">
            <v>NO</v>
          </cell>
          <cell r="AF44" t="str">
            <v>6 NO CONSTITUYÓ GARANTÍAS</v>
          </cell>
          <cell r="AG44" t="str">
            <v>N-A</v>
          </cell>
          <cell r="AH44" t="str">
            <v>N-A</v>
          </cell>
          <cell r="AI44" t="str">
            <v>N-A</v>
          </cell>
          <cell r="AJ44" t="str">
            <v>N-A</v>
          </cell>
          <cell r="AK44" t="str">
            <v>GLORIA TERESITA SERNA ALZATE</v>
          </cell>
          <cell r="AL44" t="str">
            <v>PNN LOS KATIOS</v>
          </cell>
          <cell r="AM44" t="str">
            <v>2 SUPERVISOR</v>
          </cell>
          <cell r="AN44" t="str">
            <v>3 CÉDULA DE CIUDADANÍA</v>
          </cell>
          <cell r="AO44">
            <v>12563768</v>
          </cell>
          <cell r="AP44" t="str">
            <v>NELSON DE LA ROSA MANJARRES</v>
          </cell>
          <cell r="AQ44">
            <v>326</v>
          </cell>
          <cell r="AR44" t="str">
            <v>3 NO PACTADOS</v>
          </cell>
          <cell r="AS44" t="str">
            <v>4 NO SE HA ADICIONADO NI EN VALOR y EN TIEMPO</v>
          </cell>
          <cell r="AT44">
            <v>0</v>
          </cell>
          <cell r="AU44">
            <v>0</v>
          </cell>
          <cell r="AV44" t="str">
            <v>-</v>
          </cell>
          <cell r="AW44">
            <v>0</v>
          </cell>
          <cell r="AY44">
            <v>45694</v>
          </cell>
          <cell r="AZ44" t="str">
            <v>N/A</v>
          </cell>
          <cell r="BA44">
            <v>45694</v>
          </cell>
          <cell r="BB44">
            <v>46022</v>
          </cell>
          <cell r="BD44" t="str">
            <v>2. NO</v>
          </cell>
          <cell r="BE44" t="str">
            <v>-</v>
          </cell>
          <cell r="BF44" t="str">
            <v>-</v>
          </cell>
          <cell r="BG44" t="str">
            <v>2. NO</v>
          </cell>
          <cell r="BH44">
            <v>0</v>
          </cell>
          <cell r="BI44" t="str">
            <v>-</v>
          </cell>
          <cell r="BJ44" t="str">
            <v>-</v>
          </cell>
          <cell r="BL44" t="str">
            <v>2025753501000030E</v>
          </cell>
          <cell r="BM44">
            <v>19892568</v>
          </cell>
          <cell r="BN44" t="str">
            <v>KHAREM CARABALI MARULANDA</v>
          </cell>
          <cell r="BO44" t="str">
            <v xml:space="preserve">https://community.secop.gov.co/Public/Tendering/ContractNoticePhases/View?PPI=CO1.PPI.37189278&amp;isFromPublicArea=True&amp;isModal=False </v>
          </cell>
          <cell r="BP44" t="str">
            <v>VIGENTE</v>
          </cell>
          <cell r="BR44" t="str">
            <v xml:space="preserve">https://community.secop.gov.co/Public/Tendering/ContractDetailView/Index?UniqueIdentifier=CO1.PCCNTR.7403965 </v>
          </cell>
          <cell r="BS44" t="str">
            <v>arnovio.chocho</v>
          </cell>
          <cell r="BT44" t="str">
            <v>parquesnacionales.gov.co</v>
          </cell>
          <cell r="BU44" t="str">
            <v>arnoviochocho2025@gmail.com</v>
          </cell>
          <cell r="BV44" t="str">
            <v>OPERARIO</v>
          </cell>
          <cell r="BW44" t="str">
            <v>BANCO DE BOGOTA</v>
          </cell>
          <cell r="BX44" t="str">
            <v>Ahorro</v>
          </cell>
          <cell r="BY44">
            <v>620275172</v>
          </cell>
          <cell r="CC44">
            <v>1530198</v>
          </cell>
          <cell r="CD44">
            <v>1836237</v>
          </cell>
          <cell r="CE44">
            <v>1836237</v>
          </cell>
          <cell r="CF44">
            <v>1836237</v>
          </cell>
          <cell r="CG44">
            <v>1836237</v>
          </cell>
          <cell r="CH44">
            <v>1836237</v>
          </cell>
          <cell r="CI44">
            <v>1836237</v>
          </cell>
          <cell r="CJ44">
            <v>1836237</v>
          </cell>
          <cell r="CK44">
            <v>1836237</v>
          </cell>
          <cell r="CL44">
            <v>1836237</v>
          </cell>
          <cell r="CM44">
            <v>1836237</v>
          </cell>
          <cell r="CN44">
            <v>0</v>
          </cell>
        </row>
        <row r="45">
          <cell r="A45" t="str">
            <v>CD-DTPA-044-2025</v>
          </cell>
          <cell r="B45" t="str">
            <v>2 NACION</v>
          </cell>
          <cell r="C45" t="str">
            <v>CPS-DTPA-44-2025</v>
          </cell>
          <cell r="D45" t="str">
            <v>ANGEL ALBERTO GUERRERO PAZ</v>
          </cell>
          <cell r="E45">
            <v>45692</v>
          </cell>
          <cell r="F45" t="str">
            <v>PA08-3202032-1-001 Prestar servicios de apoyo a la gestión con plena autonomía técnica y administrativa en el PNN Sanquianga para desarrollar las actividades operativas de prevención, vigilancia y control en el marco de la conservación de la diversidad biológica de las áreas protegidas del SINAP nacional.</v>
          </cell>
          <cell r="G45" t="str">
            <v>APOYO A LA GESTIÓN</v>
          </cell>
          <cell r="H45" t="str">
            <v>2 CONTRATACIÓN DIRECTA</v>
          </cell>
          <cell r="I45" t="str">
            <v>14 PRESTACIÓN DE SERVICIOS</v>
          </cell>
          <cell r="J45" t="str">
            <v>N/A</v>
          </cell>
          <cell r="K45">
            <v>80111600</v>
          </cell>
          <cell r="L45" t="str">
            <v>9725</v>
          </cell>
          <cell r="M45" t="str">
            <v>6825</v>
          </cell>
          <cell r="N45">
            <v>45692</v>
          </cell>
          <cell r="O45">
            <v>1836237</v>
          </cell>
          <cell r="P45">
            <v>20014983</v>
          </cell>
          <cell r="Q45" t="str">
            <v>VEINTE MILLONES CATORCE MIL NOVECIENTOS OCHENTA Y TRES</v>
          </cell>
          <cell r="R45" t="str">
            <v>1 PERSONA NATURAL</v>
          </cell>
          <cell r="S45" t="str">
            <v>3 CÉDULA DE CIUDADANÍA</v>
          </cell>
          <cell r="T45">
            <v>1089798708</v>
          </cell>
          <cell r="U45">
            <v>2</v>
          </cell>
          <cell r="V45" t="str">
            <v>N-A</v>
          </cell>
          <cell r="W45" t="str">
            <v>11 NO SE DILIGENCIA INFORMACIÓN PARA ESTE FORMULARIO EN ESTE PERÍODO DE REPORTE</v>
          </cell>
          <cell r="X45" t="str">
            <v>MASCULINO</v>
          </cell>
          <cell r="Y45" t="str">
            <v>Nariño</v>
          </cell>
          <cell r="Z45" t="str">
            <v>El Charco</v>
          </cell>
          <cell r="AA45" t="str">
            <v>ANGEL</v>
          </cell>
          <cell r="AB45" t="str">
            <v>ALBERTO</v>
          </cell>
          <cell r="AC45" t="str">
            <v>GUERRERO</v>
          </cell>
          <cell r="AD45" t="str">
            <v>PAZ</v>
          </cell>
          <cell r="AE45" t="str">
            <v>NO</v>
          </cell>
          <cell r="AF45" t="str">
            <v>6 NO CONSTITUYÓ GARANTÍAS</v>
          </cell>
          <cell r="AG45" t="str">
            <v>N-A</v>
          </cell>
          <cell r="AH45" t="str">
            <v>N-A</v>
          </cell>
          <cell r="AI45" t="str">
            <v>N-A</v>
          </cell>
          <cell r="AJ45" t="str">
            <v>N-A</v>
          </cell>
          <cell r="AK45" t="str">
            <v>GLORIA TERESITA SERNA ALZATE</v>
          </cell>
          <cell r="AL45" t="str">
            <v>PNN SANQUIANGA</v>
          </cell>
          <cell r="AM45" t="str">
            <v>2 SUPERVISOR</v>
          </cell>
          <cell r="AN45" t="str">
            <v>3 CÉDULA DE CIUDADANÍA</v>
          </cell>
          <cell r="AO45">
            <v>16279020</v>
          </cell>
          <cell r="AP45" t="str">
            <v>GUSTAVO ADOLFO MAYOR A</v>
          </cell>
          <cell r="AQ45">
            <v>327</v>
          </cell>
          <cell r="AR45" t="str">
            <v>3 NO PACTADOS</v>
          </cell>
          <cell r="AS45" t="str">
            <v>4 NO SE HA ADICIONADO NI EN VALOR y EN TIEMPO</v>
          </cell>
          <cell r="AT45">
            <v>0</v>
          </cell>
          <cell r="AU45">
            <v>0</v>
          </cell>
          <cell r="AV45" t="str">
            <v>-</v>
          </cell>
          <cell r="AW45">
            <v>0</v>
          </cell>
          <cell r="AY45">
            <v>45692</v>
          </cell>
          <cell r="AZ45" t="str">
            <v>N/A</v>
          </cell>
          <cell r="BA45">
            <v>45692</v>
          </cell>
          <cell r="BB45">
            <v>46022</v>
          </cell>
          <cell r="BD45" t="str">
            <v>2. NO</v>
          </cell>
          <cell r="BE45" t="str">
            <v>-</v>
          </cell>
          <cell r="BF45" t="str">
            <v>-</v>
          </cell>
          <cell r="BG45" t="str">
            <v>2. NO</v>
          </cell>
          <cell r="BH45">
            <v>0</v>
          </cell>
          <cell r="BI45" t="str">
            <v>-</v>
          </cell>
          <cell r="BJ45" t="str">
            <v>-</v>
          </cell>
          <cell r="BL45" t="str">
            <v>2025753501000031E</v>
          </cell>
          <cell r="BM45">
            <v>20014983</v>
          </cell>
          <cell r="BN45" t="str">
            <v>MARGARITA E VICTORIA ACOSTA</v>
          </cell>
          <cell r="BO45" t="str">
            <v xml:space="preserve">https://community.secop.gov.co/Public/Tendering/ContractNoticePhases/View?PPI=CO1.PPI.37186357&amp;isFromPublicArea=True&amp;isModal=False </v>
          </cell>
          <cell r="BP45" t="str">
            <v>VIGENTE</v>
          </cell>
          <cell r="BR45" t="str">
            <v xml:space="preserve">https://community.secop.gov.co/Public/Tendering/ContractDetailView/Index?UniqueIdentifier=CO1.PCCNTR.7403830 </v>
          </cell>
          <cell r="BS45" t="str">
            <v>angel.guerrero</v>
          </cell>
          <cell r="BT45" t="str">
            <v>parquesnacionales.gov.co</v>
          </cell>
          <cell r="BU45" t="str">
            <v>guerreropaz708@gmail.com</v>
          </cell>
          <cell r="BV45" t="str">
            <v>OPERARIO</v>
          </cell>
          <cell r="BW45" t="str">
            <v>BANCOLOMBIA S.A.</v>
          </cell>
          <cell r="BX45" t="str">
            <v>Ahorro</v>
          </cell>
          <cell r="BY45">
            <v>84207395713</v>
          </cell>
          <cell r="CC45">
            <v>1652613</v>
          </cell>
          <cell r="CD45">
            <v>1836237</v>
          </cell>
          <cell r="CE45">
            <v>1836237</v>
          </cell>
          <cell r="CF45">
            <v>1836237</v>
          </cell>
          <cell r="CG45">
            <v>1836237</v>
          </cell>
          <cell r="CH45">
            <v>1836237</v>
          </cell>
          <cell r="CI45">
            <v>1836237</v>
          </cell>
          <cell r="CJ45">
            <v>1836237</v>
          </cell>
          <cell r="CK45">
            <v>1836237</v>
          </cell>
          <cell r="CL45">
            <v>1836237</v>
          </cell>
          <cell r="CM45">
            <v>1836237</v>
          </cell>
          <cell r="CN45">
            <v>0</v>
          </cell>
        </row>
        <row r="46">
          <cell r="A46" t="str">
            <v>CD-DTPA-045-2025</v>
          </cell>
          <cell r="B46" t="str">
            <v>1 FONAM</v>
          </cell>
          <cell r="C46" t="str">
            <v>CPS-DTPA-45-2025</v>
          </cell>
          <cell r="D46" t="str">
            <v>DIANA KAROLINA PRECIADO ESTUPIÑAN</v>
          </cell>
          <cell r="E46">
            <v>45693</v>
          </cell>
          <cell r="F46" t="str">
            <v>PA01-3202008-9-013 Prestar servicios profesionales con plena autonomía tecnica y administrativa en el DNMI Cabo Manglares en el desarrollo e implementación de la línea de monitoreo e investigación en el marco de la conservación de la diversidad biológica de las áreas protegidas del SINAP nacional</v>
          </cell>
          <cell r="G46" t="str">
            <v>PROFESIONAL</v>
          </cell>
          <cell r="H46" t="str">
            <v>2 CONTRATACIÓN DIRECTA</v>
          </cell>
          <cell r="I46" t="str">
            <v>14 PRESTACIÓN DE SERVICIOS</v>
          </cell>
          <cell r="J46" t="str">
            <v>N/A</v>
          </cell>
          <cell r="K46">
            <v>80111600</v>
          </cell>
          <cell r="L46" t="str">
            <v>3225</v>
          </cell>
          <cell r="M46" t="str">
            <v>2925</v>
          </cell>
          <cell r="N46">
            <v>45694</v>
          </cell>
          <cell r="O46">
            <v>4200744</v>
          </cell>
          <cell r="P46">
            <v>42567539</v>
          </cell>
          <cell r="Q46" t="str">
            <v>CUARENTA Y DOS MILLONES QUINIENTOS SESENTA Y SIETE MIL QUINIENTOS TREINTA Y NUEVE</v>
          </cell>
          <cell r="R46" t="str">
            <v>1 PERSONA NATURAL</v>
          </cell>
          <cell r="S46" t="str">
            <v>3 CÉDULA DE CIUDADANÍA</v>
          </cell>
          <cell r="T46">
            <v>1087194809</v>
          </cell>
          <cell r="U46">
            <v>2</v>
          </cell>
          <cell r="V46" t="str">
            <v>N-A</v>
          </cell>
          <cell r="W46" t="str">
            <v>11 NO SE DILIGENCIA INFORMACIÓN PARA ESTE FORMULARIO EN ESTE PERÍODO DE REPORTE</v>
          </cell>
          <cell r="X46" t="str">
            <v>FEMENINO</v>
          </cell>
          <cell r="Y46" t="str">
            <v>Nariño</v>
          </cell>
          <cell r="Z46" t="str">
            <v>Tumaco</v>
          </cell>
          <cell r="AA46" t="str">
            <v>DIANA</v>
          </cell>
          <cell r="AB46" t="str">
            <v>KAROLINA</v>
          </cell>
          <cell r="AC46" t="str">
            <v>PRECIADO</v>
          </cell>
          <cell r="AD46" t="str">
            <v>ESTUPIÑAN</v>
          </cell>
          <cell r="AE46" t="str">
            <v>SI</v>
          </cell>
          <cell r="AF46" t="str">
            <v>1 PÓLIZA</v>
          </cell>
          <cell r="AG46" t="str">
            <v>12 SEGUROS DEL ESTADO</v>
          </cell>
          <cell r="AH46" t="str">
            <v>2 CUMPLIMIENTO</v>
          </cell>
          <cell r="AI46">
            <v>45694</v>
          </cell>
          <cell r="AJ46" t="str">
            <v>45-46-101029252</v>
          </cell>
          <cell r="AK46" t="str">
            <v>GLORIA TERESITA SERNA ALZATE</v>
          </cell>
          <cell r="AL46" t="str">
            <v>DNMI CABO MANGLARES</v>
          </cell>
          <cell r="AM46" t="str">
            <v>2 SUPERVISOR</v>
          </cell>
          <cell r="AN46" t="str">
            <v>3 CÉDULA DE CIUDADANÍA</v>
          </cell>
          <cell r="AO46">
            <v>1085903464</v>
          </cell>
          <cell r="AP46" t="str">
            <v>MARÍA FERNANDA VILLAREAL MONSALVE</v>
          </cell>
          <cell r="AQ46">
            <v>304</v>
          </cell>
          <cell r="AR46" t="str">
            <v>3 NO PACTADOS</v>
          </cell>
          <cell r="AS46" t="str">
            <v>4 NO SE HA ADICIONADO NI EN VALOR y EN TIEMPO</v>
          </cell>
          <cell r="AT46">
            <v>0</v>
          </cell>
          <cell r="AU46">
            <v>0</v>
          </cell>
          <cell r="AV46" t="str">
            <v>-</v>
          </cell>
          <cell r="AW46">
            <v>0</v>
          </cell>
          <cell r="AY46">
            <v>45693</v>
          </cell>
          <cell r="AZ46">
            <v>45693</v>
          </cell>
          <cell r="BA46">
            <v>45694</v>
          </cell>
          <cell r="BB46">
            <v>46001</v>
          </cell>
          <cell r="BD46" t="str">
            <v>2. NO</v>
          </cell>
          <cell r="BE46" t="str">
            <v>-</v>
          </cell>
          <cell r="BF46" t="str">
            <v>-</v>
          </cell>
          <cell r="BG46" t="str">
            <v>2. NO</v>
          </cell>
          <cell r="BH46">
            <v>0</v>
          </cell>
          <cell r="BI46" t="str">
            <v>-</v>
          </cell>
          <cell r="BJ46" t="str">
            <v>-</v>
          </cell>
          <cell r="BL46" t="str">
            <v>2025753501900012E</v>
          </cell>
          <cell r="BM46">
            <v>42567539</v>
          </cell>
          <cell r="BN46" t="str">
            <v>CAROLINA BETANCUR CASTRO</v>
          </cell>
          <cell r="BO46" t="str">
            <v xml:space="preserve">https://community.secop.gov.co/Public/Tendering/ContractNoticePhases/View?PPI=CO1.PPI.37191491&amp;isFromPublicArea=True&amp;isModal=False </v>
          </cell>
          <cell r="BP46" t="str">
            <v>VIGENTE</v>
          </cell>
          <cell r="BR46" t="str">
            <v xml:space="preserve">https://community.secop.gov.co/Public/Tendering/ContractDetailView/Index?UniqueIdentifier=CO1.PCCNTR.7416651 </v>
          </cell>
          <cell r="BS46" t="str">
            <v>diana.preciado</v>
          </cell>
          <cell r="BT46" t="str">
            <v>parquesnacionales.gov.co</v>
          </cell>
          <cell r="BU46" t="str">
            <v>dianacarolina6576@hotmail.com</v>
          </cell>
          <cell r="BV46" t="str">
            <v>PROFESIONAL</v>
          </cell>
          <cell r="BW46" t="str">
            <v>BANCO POPULAR S. A.</v>
          </cell>
          <cell r="BX46" t="str">
            <v>Ahorro</v>
          </cell>
          <cell r="BY46">
            <v>230440148120</v>
          </cell>
          <cell r="CC46">
            <v>3360595</v>
          </cell>
          <cell r="CD46">
            <v>4200744</v>
          </cell>
          <cell r="CE46">
            <v>4200744</v>
          </cell>
          <cell r="CF46">
            <v>4200744</v>
          </cell>
          <cell r="CG46">
            <v>4200744</v>
          </cell>
          <cell r="CH46">
            <v>4200744</v>
          </cell>
          <cell r="CI46">
            <v>4200744</v>
          </cell>
          <cell r="CJ46">
            <v>4200744</v>
          </cell>
          <cell r="CK46">
            <v>4200744</v>
          </cell>
          <cell r="CL46">
            <v>4200744</v>
          </cell>
          <cell r="CM46">
            <v>1400248</v>
          </cell>
          <cell r="CN46">
            <v>0</v>
          </cell>
        </row>
        <row r="47">
          <cell r="A47" t="str">
            <v>CD-DTPA-046-2025</v>
          </cell>
          <cell r="B47" t="str">
            <v>2 NACION</v>
          </cell>
          <cell r="C47" t="str">
            <v>CPS-DTPA-46-2025</v>
          </cell>
          <cell r="D47" t="str">
            <v>EDILEY REINA SALAS</v>
          </cell>
          <cell r="E47">
            <v>45693</v>
          </cell>
          <cell r="F47" t="str">
            <v>PA08-3202032-1-004 Prestar servicios de apoyo a la gestión con plena autonomía técnica y administrativa en el PNN Sanquianga para desarrollar las actividades operativas de prevención, vigilancia y control en el marco de la conservación de la diversidad biológica de las áreas protegidas del SINAP nacional.</v>
          </cell>
          <cell r="G47" t="str">
            <v>APOYO A LA GESTIÓN</v>
          </cell>
          <cell r="H47" t="str">
            <v>2 CONTRATACIÓN DIRECTA</v>
          </cell>
          <cell r="I47" t="str">
            <v>14 PRESTACIÓN DE SERVICIOS</v>
          </cell>
          <cell r="J47" t="str">
            <v>N/A</v>
          </cell>
          <cell r="K47">
            <v>80111600</v>
          </cell>
          <cell r="L47" t="str">
            <v>10025</v>
          </cell>
          <cell r="M47" t="str">
            <v>7225</v>
          </cell>
          <cell r="N47">
            <v>45693</v>
          </cell>
          <cell r="O47">
            <v>1836237</v>
          </cell>
          <cell r="P47">
            <v>19953775</v>
          </cell>
          <cell r="Q47" t="str">
            <v>DIECINUEVE MILLONES NOVECIENTOS CINCUENTA Y TRES MIL SETECIENTOS SETENTA Y CINCO</v>
          </cell>
          <cell r="R47" t="str">
            <v>1 PERSONA NATURAL</v>
          </cell>
          <cell r="S47" t="str">
            <v>3 CÉDULA DE CIUDADANÍA</v>
          </cell>
          <cell r="T47">
            <v>27258238</v>
          </cell>
          <cell r="U47">
            <v>2</v>
          </cell>
          <cell r="V47" t="str">
            <v>N-A</v>
          </cell>
          <cell r="W47" t="str">
            <v>11 NO SE DILIGENCIA INFORMACIÓN PARA ESTE FORMULARIO EN ESTE PERÍODO DE REPORTE</v>
          </cell>
          <cell r="X47" t="str">
            <v>MASCULINO</v>
          </cell>
          <cell r="Y47" t="str">
            <v>Nariño</v>
          </cell>
          <cell r="Z47" t="str">
            <v>El Charco</v>
          </cell>
          <cell r="AA47" t="str">
            <v>EDILEY</v>
          </cell>
          <cell r="AB47" t="str">
            <v>REINA</v>
          </cell>
          <cell r="AC47" t="str">
            <v>SALAS</v>
          </cell>
          <cell r="AE47" t="str">
            <v>NO</v>
          </cell>
          <cell r="AF47" t="str">
            <v>6 NO CONSTITUYÓ GARANTÍAS</v>
          </cell>
          <cell r="AG47" t="str">
            <v>N-A</v>
          </cell>
          <cell r="AH47" t="str">
            <v>N-A</v>
          </cell>
          <cell r="AI47" t="str">
            <v>N-A</v>
          </cell>
          <cell r="AJ47" t="str">
            <v>N-A</v>
          </cell>
          <cell r="AK47" t="str">
            <v>GLORIA TERESITA SERNA ALZATE</v>
          </cell>
          <cell r="AL47" t="str">
            <v>PNN SANQUIANGA</v>
          </cell>
          <cell r="AM47" t="str">
            <v>2 SUPERVISOR</v>
          </cell>
          <cell r="AN47" t="str">
            <v>3 CÉDULA DE CIUDADANÍA</v>
          </cell>
          <cell r="AO47">
            <v>16279020</v>
          </cell>
          <cell r="AP47" t="str">
            <v>GUSTAVO ADOLFO MAYOR A</v>
          </cell>
          <cell r="AQ47">
            <v>326</v>
          </cell>
          <cell r="AR47" t="str">
            <v>3 NO PACTADOS</v>
          </cell>
          <cell r="AS47" t="str">
            <v>4 NO SE HA ADICIONADO NI EN VALOR y EN TIEMPO</v>
          </cell>
          <cell r="AT47">
            <v>0</v>
          </cell>
          <cell r="AU47">
            <v>0</v>
          </cell>
          <cell r="AV47" t="str">
            <v>-</v>
          </cell>
          <cell r="AW47">
            <v>0</v>
          </cell>
          <cell r="AY47">
            <v>45693</v>
          </cell>
          <cell r="AZ47" t="str">
            <v>N/A</v>
          </cell>
          <cell r="BA47">
            <v>45693</v>
          </cell>
          <cell r="BB47">
            <v>46022</v>
          </cell>
          <cell r="BD47" t="str">
            <v>2. NO</v>
          </cell>
          <cell r="BE47" t="str">
            <v>-</v>
          </cell>
          <cell r="BF47" t="str">
            <v>-</v>
          </cell>
          <cell r="BG47" t="str">
            <v>2. NO</v>
          </cell>
          <cell r="BH47">
            <v>0</v>
          </cell>
          <cell r="BI47" t="str">
            <v>-</v>
          </cell>
          <cell r="BJ47" t="str">
            <v>-</v>
          </cell>
          <cell r="BL47" t="str">
            <v>2025753501000032E</v>
          </cell>
          <cell r="BM47">
            <v>19953775</v>
          </cell>
          <cell r="BN47" t="str">
            <v>MARGARITA E VICTORIA ACOSTA</v>
          </cell>
          <cell r="BO47" t="str">
            <v xml:space="preserve">https://community.secop.gov.co/Public/Tendering/ContractNoticePhases/View?PPI=CO1.PPI.37195273&amp;isFromPublicArea=True&amp;isModal=False
</v>
          </cell>
          <cell r="BP47" t="str">
            <v>VIGENTE</v>
          </cell>
          <cell r="BR47" t="str">
            <v>https://community.secop.gov.co/Public/Tendering/ContractDetailView/Index?UniqueIdentifier=CO1.PCCNTR.7413541</v>
          </cell>
          <cell r="BS47" t="str">
            <v>ediley.reina</v>
          </cell>
          <cell r="BT47" t="str">
            <v>parquesnacionales.gov.co</v>
          </cell>
          <cell r="BU47" t="str">
            <v>edileyreina1964@gmail.com</v>
          </cell>
          <cell r="BV47" t="str">
            <v>OPERARIO</v>
          </cell>
          <cell r="BW47" t="str">
            <v>BANCO AGRARIO DE COLOMBIA S.A.</v>
          </cell>
          <cell r="BX47" t="str">
            <v>Ahorro</v>
          </cell>
          <cell r="BY47">
            <v>469630108274</v>
          </cell>
          <cell r="CC47">
            <v>1591405</v>
          </cell>
          <cell r="CD47">
            <v>1836237</v>
          </cell>
          <cell r="CE47">
            <v>1836237</v>
          </cell>
          <cell r="CF47">
            <v>1836237</v>
          </cell>
          <cell r="CG47">
            <v>1836237</v>
          </cell>
          <cell r="CH47">
            <v>1836237</v>
          </cell>
          <cell r="CI47">
            <v>1836237</v>
          </cell>
          <cell r="CJ47">
            <v>1836237</v>
          </cell>
          <cell r="CK47">
            <v>1836237</v>
          </cell>
          <cell r="CL47">
            <v>1836237</v>
          </cell>
          <cell r="CM47">
            <v>1836237</v>
          </cell>
          <cell r="CN47">
            <v>0</v>
          </cell>
        </row>
        <row r="48">
          <cell r="A48" t="str">
            <v>CD-DTPA-047-2025</v>
          </cell>
          <cell r="B48" t="str">
            <v>2 NACION</v>
          </cell>
          <cell r="C48" t="str">
            <v>CPS-DTPA-47-2025</v>
          </cell>
          <cell r="D48" t="str">
            <v>DIEGO FERNANDO GONZALEZ GUEVARA</v>
          </cell>
          <cell r="E48">
            <v>45693</v>
          </cell>
          <cell r="F48" t="str">
            <v>PA00-3202008-9-030 Prestar servicios profesionales con plena autonomía técnica y administrativa en la Dirección Territorial Pacífico en torno a la formulación, ajuste y/o actualización y seguimiento a los Planes de Emergencias y Contingencias de Desastres Naturales y Socio Naturales (PECDNS), los Planes de Contingencia de Riesgo Público (PCRP ) y el acompañamiento al Subsistema Regional de Áreas Protegidas del Pacifico (SIRAP Pacifico),  en el marco de la conservación de la diversidad biológica de las áreas protegidas del SINAP Nacional.</v>
          </cell>
          <cell r="G48" t="str">
            <v>PROFESIONAL</v>
          </cell>
          <cell r="H48" t="str">
            <v>2 CONTRATACIÓN DIRECTA</v>
          </cell>
          <cell r="I48" t="str">
            <v>14 PRESTACIÓN DE SERVICIOS</v>
          </cell>
          <cell r="J48" t="str">
            <v>N/A</v>
          </cell>
          <cell r="K48">
            <v>80111600</v>
          </cell>
          <cell r="L48" t="str">
            <v>10325</v>
          </cell>
          <cell r="M48" t="str">
            <v>7125</v>
          </cell>
          <cell r="N48">
            <v>45693</v>
          </cell>
          <cell r="O48">
            <v>6347913</v>
          </cell>
          <cell r="P48">
            <v>68980655</v>
          </cell>
          <cell r="Q48" t="str">
            <v>SESENTA Y OCHO MILLONES NOVECIENTOS OCHENTA MIL SEISCIENTOS CINCUENTA Y CINCO</v>
          </cell>
          <cell r="R48" t="str">
            <v>1 PERSONA NATURAL</v>
          </cell>
          <cell r="S48" t="str">
            <v>3 CÉDULA DE CIUDADANÍA</v>
          </cell>
          <cell r="T48">
            <v>1144171574</v>
          </cell>
          <cell r="U48">
            <v>2</v>
          </cell>
          <cell r="V48" t="str">
            <v>N-A</v>
          </cell>
          <cell r="W48" t="str">
            <v>11 NO SE DILIGENCIA INFORMACIÓN PARA ESTE FORMULARIO EN ESTE PERÍODO DE REPORTE</v>
          </cell>
          <cell r="X48" t="str">
            <v>MASCULINO</v>
          </cell>
          <cell r="Y48" t="str">
            <v>Valle del Cauca</v>
          </cell>
          <cell r="Z48" t="str">
            <v>Santiago de Cali</v>
          </cell>
          <cell r="AA48" t="str">
            <v>DIEGO</v>
          </cell>
          <cell r="AB48" t="str">
            <v>FERNANDO</v>
          </cell>
          <cell r="AC48" t="str">
            <v>GONZALEZ</v>
          </cell>
          <cell r="AD48" t="str">
            <v>GUEVARA</v>
          </cell>
          <cell r="AE48" t="str">
            <v>SI</v>
          </cell>
          <cell r="AF48" t="str">
            <v>1 PÓLIZA</v>
          </cell>
          <cell r="AG48" t="str">
            <v>12 SEGUROS DEL ESTADO</v>
          </cell>
          <cell r="AH48" t="str">
            <v>2 CUMPLIMIENTO</v>
          </cell>
          <cell r="AI48">
            <v>45693</v>
          </cell>
          <cell r="AJ48" t="str">
            <v>45-46-101029217</v>
          </cell>
          <cell r="AK48" t="str">
            <v>GLORIA TERESITA SERNA ALZATE</v>
          </cell>
          <cell r="AL48" t="str">
            <v>DTPA</v>
          </cell>
          <cell r="AM48" t="str">
            <v>2 SUPERVISOR</v>
          </cell>
          <cell r="AN48" t="str">
            <v>3 CÉDULA DE CIUDADANÍA</v>
          </cell>
          <cell r="AO48">
            <v>29664613</v>
          </cell>
          <cell r="AP48" t="str">
            <v>DIANA ISABEL ZUÑIGA</v>
          </cell>
          <cell r="AQ48">
            <v>326</v>
          </cell>
          <cell r="AR48" t="str">
            <v>3 NO PACTADOS</v>
          </cell>
          <cell r="AS48" t="str">
            <v>4 NO SE HA ADICIONADO NI EN VALOR y EN TIEMPO</v>
          </cell>
          <cell r="AT48">
            <v>0</v>
          </cell>
          <cell r="AU48">
            <v>0</v>
          </cell>
          <cell r="AV48" t="str">
            <v>-</v>
          </cell>
          <cell r="AW48">
            <v>0</v>
          </cell>
          <cell r="AY48">
            <v>45693</v>
          </cell>
          <cell r="AZ48">
            <v>45693</v>
          </cell>
          <cell r="BA48">
            <v>45693</v>
          </cell>
          <cell r="BB48">
            <v>46022</v>
          </cell>
          <cell r="BD48" t="str">
            <v>2. NO</v>
          </cell>
          <cell r="BE48" t="str">
            <v>-</v>
          </cell>
          <cell r="BF48" t="str">
            <v>-</v>
          </cell>
          <cell r="BG48" t="str">
            <v>2. NO</v>
          </cell>
          <cell r="BH48">
            <v>0</v>
          </cell>
          <cell r="BI48" t="str">
            <v>-</v>
          </cell>
          <cell r="BJ48" t="str">
            <v>-</v>
          </cell>
          <cell r="BL48" t="str">
            <v>2025753501000033E</v>
          </cell>
          <cell r="BM48">
            <v>68980655</v>
          </cell>
          <cell r="BN48" t="str">
            <v>JULIANA ISABEL MONTES ROMERO</v>
          </cell>
          <cell r="BO48" t="str">
            <v>https://community.secop.gov.co/Public/Tendering/ContractNoticePhases/View?PPI=CO1.PPI.37218202&amp;isFromPublicArea=True&amp;isModal=False</v>
          </cell>
          <cell r="BP48" t="str">
            <v>VIGENTE</v>
          </cell>
          <cell r="BR48" t="str">
            <v xml:space="preserve">https://community.secop.gov.co/Public/Tendering/ContractDetailView/Index?UniqueIdentifier=CO1.PCCNTR.7412389 </v>
          </cell>
          <cell r="BS48" t="str">
            <v>diego.gonzalez</v>
          </cell>
          <cell r="BT48" t="str">
            <v>parquesnacionales.gov.co</v>
          </cell>
          <cell r="BU48" t="str">
            <v>gestiondelriesgo.dtpa@parquesnacionales.gov.co</v>
          </cell>
          <cell r="BV48" t="str">
            <v>PROFESIONAL</v>
          </cell>
          <cell r="BW48" t="str">
            <v>BANCOLOMBIA S.A.</v>
          </cell>
          <cell r="BX48" t="str">
            <v>Ahorro</v>
          </cell>
          <cell r="BY48">
            <v>26510710761</v>
          </cell>
          <cell r="CC48">
            <v>5501525</v>
          </cell>
          <cell r="CD48">
            <v>6347913</v>
          </cell>
          <cell r="CE48">
            <v>6347913</v>
          </cell>
          <cell r="CF48">
            <v>6347913</v>
          </cell>
          <cell r="CG48">
            <v>6347913</v>
          </cell>
          <cell r="CH48">
            <v>6347913</v>
          </cell>
          <cell r="CI48">
            <v>6347913</v>
          </cell>
          <cell r="CJ48">
            <v>6347913</v>
          </cell>
          <cell r="CK48">
            <v>6347913</v>
          </cell>
          <cell r="CL48">
            <v>6347913</v>
          </cell>
          <cell r="CM48">
            <v>6347913</v>
          </cell>
          <cell r="CN48">
            <v>0</v>
          </cell>
        </row>
        <row r="49">
          <cell r="A49" t="str">
            <v>CD-DTPA-048-2025</v>
          </cell>
          <cell r="B49" t="str">
            <v>1 FONAM</v>
          </cell>
          <cell r="C49" t="str">
            <v>CPS-DTPA-48-2025</v>
          </cell>
          <cell r="D49" t="str">
            <v>JAVIER EDUARDO MOSQUERA MOSQUERA</v>
          </cell>
          <cell r="E49">
            <v>45694</v>
          </cell>
          <cell r="F49" t="str">
            <v>PA05-3202008-15-017 Prestar servicios profesionales con plena autonomía técnica y administrativa en el PNN Gorgona en el desarrollo de actividades en los procesos de gestion contractual, administrativa, financiera, documental y la atenciòn a derechos de petición y requerimientos de ciudadanos del area protegida en el marco de la conservación de la diversidad biológica de las áreas protegidas del SINAP</v>
          </cell>
          <cell r="G49" t="str">
            <v>PROFESIONAL</v>
          </cell>
          <cell r="H49" t="str">
            <v>2 CONTRATACIÓN DIRECTA</v>
          </cell>
          <cell r="I49" t="str">
            <v>14 PRESTACIÓN DE SERVICIOS</v>
          </cell>
          <cell r="J49" t="str">
            <v>N/A</v>
          </cell>
          <cell r="K49">
            <v>80111600</v>
          </cell>
          <cell r="L49" t="str">
            <v>3325</v>
          </cell>
          <cell r="M49" t="str">
            <v>3025</v>
          </cell>
          <cell r="N49">
            <v>45694</v>
          </cell>
          <cell r="O49">
            <v>3670921</v>
          </cell>
          <cell r="P49">
            <v>39768311</v>
          </cell>
          <cell r="Q49" t="str">
            <v>TREINTA Y NUEVE MILLONES SETECIENTOS SESENTA Y OCHO MIL TRESCIENTOS ONCE</v>
          </cell>
          <cell r="R49" t="str">
            <v>1 PERSONA NATURAL</v>
          </cell>
          <cell r="S49" t="str">
            <v>3 CÉDULA DE CIUDADANÍA</v>
          </cell>
          <cell r="T49">
            <v>1061802672</v>
          </cell>
          <cell r="U49">
            <v>2</v>
          </cell>
          <cell r="V49" t="str">
            <v>N-A</v>
          </cell>
          <cell r="W49" t="str">
            <v>11 NO SE DILIGENCIA INFORMACIÓN PARA ESTE FORMULARIO EN ESTE PERÍODO DE REPORTE</v>
          </cell>
          <cell r="X49" t="str">
            <v>MASCULINO</v>
          </cell>
          <cell r="Y49" t="str">
            <v>Cauca</v>
          </cell>
          <cell r="Z49" t="str">
            <v>Popayan</v>
          </cell>
          <cell r="AA49" t="str">
            <v>JAVIER</v>
          </cell>
          <cell r="AB49" t="str">
            <v>EDUARDO</v>
          </cell>
          <cell r="AC49" t="str">
            <v>MOSQUERA</v>
          </cell>
          <cell r="AD49" t="str">
            <v>MOSQUERA</v>
          </cell>
          <cell r="AE49" t="str">
            <v>SI</v>
          </cell>
          <cell r="AF49" t="str">
            <v>1 PÓLIZA</v>
          </cell>
          <cell r="AG49" t="str">
            <v>12 SEGUROS DEL ESTADO</v>
          </cell>
          <cell r="AH49" t="str">
            <v>2 CUMPLIMIENTO</v>
          </cell>
          <cell r="AI49">
            <v>45694</v>
          </cell>
          <cell r="AJ49" t="str">
            <v>45-46-101029255</v>
          </cell>
          <cell r="AK49" t="str">
            <v>GLORIA TERESITA SERNA ALZATE</v>
          </cell>
          <cell r="AL49" t="str">
            <v>PNN GORGONA</v>
          </cell>
          <cell r="AM49" t="str">
            <v>2 SUPERVISOR</v>
          </cell>
          <cell r="AN49" t="str">
            <v>3 CÉDULA DE CIUDADANÍA</v>
          </cell>
          <cell r="AO49">
            <v>6499218</v>
          </cell>
          <cell r="AP49" t="str">
            <v>ANDRES MAURICIO ROJAS CAÑAS</v>
          </cell>
          <cell r="AQ49">
            <v>325</v>
          </cell>
          <cell r="AR49" t="str">
            <v>3 NO PACTADOS</v>
          </cell>
          <cell r="AS49" t="str">
            <v>4 NO SE HA ADICIONADO NI EN VALOR y EN TIEMPO</v>
          </cell>
          <cell r="AT49">
            <v>0</v>
          </cell>
          <cell r="AU49">
            <v>0</v>
          </cell>
          <cell r="AV49" t="str">
            <v>-</v>
          </cell>
          <cell r="AW49">
            <v>0</v>
          </cell>
          <cell r="AY49">
            <v>45694</v>
          </cell>
          <cell r="AZ49">
            <v>45694</v>
          </cell>
          <cell r="BA49">
            <v>45694</v>
          </cell>
          <cell r="BB49">
            <v>46022</v>
          </cell>
          <cell r="BD49" t="str">
            <v>2. NO</v>
          </cell>
          <cell r="BE49" t="str">
            <v>-</v>
          </cell>
          <cell r="BF49" t="str">
            <v>-</v>
          </cell>
          <cell r="BG49" t="str">
            <v>2. NO</v>
          </cell>
          <cell r="BH49">
            <v>0</v>
          </cell>
          <cell r="BI49" t="str">
            <v>-</v>
          </cell>
          <cell r="BJ49" t="str">
            <v>-</v>
          </cell>
          <cell r="BL49" t="str">
            <v>2025753501900013E</v>
          </cell>
          <cell r="BM49">
            <v>39768311</v>
          </cell>
          <cell r="BN49" t="str">
            <v>DIANA PATRICIA GUERRERO</v>
          </cell>
          <cell r="BO49" t="str">
            <v xml:space="preserve">https://community.secop.gov.co/Public/Tendering/ContractNoticePhases/View?PPI=CO1.PPI.37229809&amp;isFromPublicArea=True&amp;isModal=False </v>
          </cell>
          <cell r="BP49" t="str">
            <v>VIGENTE</v>
          </cell>
          <cell r="BR49" t="str">
            <v xml:space="preserve">https://community.secop.gov.co/Public/Tendering/ContractDetailView/Index?UniqueIdentifier=CO1.PCCNTR.7421546 </v>
          </cell>
          <cell r="BS49" t="str">
            <v>javier.mosquera</v>
          </cell>
          <cell r="BT49" t="str">
            <v>parquesnacionales.gov.co</v>
          </cell>
          <cell r="BU49" t="str">
            <v>gorgona@parquesnacionales.gov.co</v>
          </cell>
          <cell r="BV49" t="str">
            <v>PROFESIONAL</v>
          </cell>
          <cell r="BW49" t="str">
            <v>BANCOLOMBIA S.A.</v>
          </cell>
          <cell r="BX49" t="str">
            <v>Ahorro</v>
          </cell>
          <cell r="BY49">
            <v>26176871627</v>
          </cell>
          <cell r="CC49">
            <v>3059101</v>
          </cell>
          <cell r="CD49">
            <v>3670921</v>
          </cell>
          <cell r="CE49">
            <v>3670921</v>
          </cell>
          <cell r="CF49">
            <v>3670921</v>
          </cell>
          <cell r="CG49">
            <v>3670921</v>
          </cell>
          <cell r="CH49">
            <v>3670921</v>
          </cell>
          <cell r="CI49">
            <v>3670921</v>
          </cell>
          <cell r="CJ49">
            <v>3670921</v>
          </cell>
          <cell r="CK49">
            <v>3670921</v>
          </cell>
          <cell r="CL49">
            <v>3670921</v>
          </cell>
          <cell r="CM49">
            <v>3670921</v>
          </cell>
          <cell r="CN49">
            <v>0</v>
          </cell>
        </row>
        <row r="50">
          <cell r="A50" t="str">
            <v>CD-DTPA-049-2025</v>
          </cell>
          <cell r="B50" t="str">
            <v>2 NACION</v>
          </cell>
          <cell r="C50" t="str">
            <v>CPS-DTPA-49-2025</v>
          </cell>
          <cell r="D50" t="str">
            <v>JOSE ALBERTO CÓRDOBA BERMÚDEZ</v>
          </cell>
          <cell r="E50">
            <v>45694</v>
          </cell>
          <cell r="F50" t="str">
            <v>PA10-3202032-1-001 Prestar servicio de apoyo a la gestión con plena autonomía técnica y administrativa en el PNN Utría para el desarrollo de los recorridos de la estrategia de prevención, vigilancia y control, en el marco de la conservación de la diversidad biológica de las áreas protegidas del SINAP nacional.</v>
          </cell>
          <cell r="G50" t="str">
            <v>APOYO A LA GESTIÓN</v>
          </cell>
          <cell r="H50" t="str">
            <v>2 CONTRATACIÓN DIRECTA</v>
          </cell>
          <cell r="I50" t="str">
            <v>14 PRESTACIÓN DE SERVICIOS</v>
          </cell>
          <cell r="J50" t="str">
            <v>N/A</v>
          </cell>
          <cell r="K50">
            <v>80111600</v>
          </cell>
          <cell r="L50" t="str">
            <v>10525</v>
          </cell>
          <cell r="M50" t="str">
            <v>7425</v>
          </cell>
          <cell r="N50">
            <v>45694</v>
          </cell>
          <cell r="O50">
            <v>2084129</v>
          </cell>
          <cell r="P50">
            <v>22578064</v>
          </cell>
          <cell r="Q50" t="str">
            <v>VEINTIDÓS MILLONES QUINIENTOS SETENTA Y OCHO MIL SESENTA Y CUATRO</v>
          </cell>
          <cell r="R50" t="str">
            <v>1 PERSONA NATURAL</v>
          </cell>
          <cell r="S50" t="str">
            <v>3 CÉDULA DE CIUDADANÍA</v>
          </cell>
          <cell r="T50">
            <v>1148194271</v>
          </cell>
          <cell r="U50">
            <v>2</v>
          </cell>
          <cell r="V50" t="str">
            <v>N-A</v>
          </cell>
          <cell r="W50" t="str">
            <v>11 NO SE DILIGENCIA INFORMACIÓN PARA ESTE FORMULARIO EN ESTE PERÍODO DE REPORTE</v>
          </cell>
          <cell r="X50" t="str">
            <v>MASCULINO</v>
          </cell>
          <cell r="Y50" t="str">
            <v>Chocó</v>
          </cell>
          <cell r="Z50" t="str">
            <v>Bahía Solano</v>
          </cell>
          <cell r="AA50" t="str">
            <v>JOSE</v>
          </cell>
          <cell r="AB50" t="str">
            <v>ALBERTO</v>
          </cell>
          <cell r="AC50" t="str">
            <v>CÓRDOBA</v>
          </cell>
          <cell r="AD50" t="str">
            <v>BERMÚDEZ</v>
          </cell>
          <cell r="AE50" t="str">
            <v>NO</v>
          </cell>
          <cell r="AF50" t="str">
            <v>6 NO CONSTITUYÓ GARANTÍAS</v>
          </cell>
          <cell r="AG50" t="str">
            <v>N-A</v>
          </cell>
          <cell r="AH50" t="str">
            <v>N-A</v>
          </cell>
          <cell r="AI50" t="str">
            <v>N-A</v>
          </cell>
          <cell r="AJ50" t="str">
            <v>N-A</v>
          </cell>
          <cell r="AK50" t="str">
            <v>GLORIA TERESITA SERNA ALZATE</v>
          </cell>
          <cell r="AL50" t="str">
            <v xml:space="preserve">PNN UTRÍA </v>
          </cell>
          <cell r="AM50" t="str">
            <v>2 SUPERVISOR</v>
          </cell>
          <cell r="AN50" t="str">
            <v>3 CÉDULA DE CIUDADANÍA</v>
          </cell>
          <cell r="AO50">
            <v>66848955</v>
          </cell>
          <cell r="AP50" t="str">
            <v>MARIA XIMENA ZORRILLA A.</v>
          </cell>
          <cell r="AQ50">
            <v>325</v>
          </cell>
          <cell r="AR50" t="str">
            <v>3 NO PACTADOS</v>
          </cell>
          <cell r="AS50" t="str">
            <v>4 NO SE HA ADICIONADO NI EN VALOR y EN TIEMPO</v>
          </cell>
          <cell r="AT50">
            <v>0</v>
          </cell>
          <cell r="AU50">
            <v>0</v>
          </cell>
          <cell r="AV50" t="str">
            <v>-</v>
          </cell>
          <cell r="AW50">
            <v>0</v>
          </cell>
          <cell r="AY50">
            <v>45694</v>
          </cell>
          <cell r="AZ50" t="str">
            <v>N/A</v>
          </cell>
          <cell r="BA50">
            <v>45694</v>
          </cell>
          <cell r="BB50">
            <v>46022</v>
          </cell>
          <cell r="BD50" t="str">
            <v>2. NO</v>
          </cell>
          <cell r="BE50" t="str">
            <v>-</v>
          </cell>
          <cell r="BF50" t="str">
            <v>-</v>
          </cell>
          <cell r="BG50" t="str">
            <v>2. NO</v>
          </cell>
          <cell r="BH50">
            <v>0</v>
          </cell>
          <cell r="BI50" t="str">
            <v>-</v>
          </cell>
          <cell r="BJ50" t="str">
            <v>-</v>
          </cell>
          <cell r="BL50" t="str">
            <v>2025753501000034E</v>
          </cell>
          <cell r="BM50">
            <v>22578064</v>
          </cell>
          <cell r="BN50" t="str">
            <v>JULIANA ISABEL MONTES ROMERO</v>
          </cell>
          <cell r="BO50" t="str">
            <v xml:space="preserve">https://community.secop.gov.co/Public/Tendering/ContractNoticePhases/View?PPI=CO1.PPI.37249226&amp;isFromPublicArea=True&amp;isModal=False </v>
          </cell>
          <cell r="BP50" t="str">
            <v>VIGENTE</v>
          </cell>
          <cell r="BR50" t="str">
            <v xml:space="preserve">https://community.secop.gov.co/Public/Tendering/ContractDetailView/Index?UniqueIdentifier=CO1.PCCNTR.7423801 </v>
          </cell>
          <cell r="BS50" t="str">
            <v>jose.cordoba</v>
          </cell>
          <cell r="BT50" t="str">
            <v>parquesnacionales.gov.co</v>
          </cell>
          <cell r="BU50" t="str">
            <v>josecordobabermudez@gmail.com</v>
          </cell>
          <cell r="BV50" t="str">
            <v>OPERARIO</v>
          </cell>
          <cell r="BW50" t="str">
            <v>BANCOLOMBIA S.A.</v>
          </cell>
          <cell r="BX50" t="str">
            <v>Ahorro</v>
          </cell>
          <cell r="BY50">
            <v>76161714832</v>
          </cell>
          <cell r="CC50">
            <v>1736774</v>
          </cell>
          <cell r="CD50">
            <v>2084129</v>
          </cell>
          <cell r="CE50">
            <v>2084129</v>
          </cell>
          <cell r="CF50">
            <v>2084129</v>
          </cell>
          <cell r="CG50">
            <v>2084129</v>
          </cell>
          <cell r="CH50">
            <v>2084129</v>
          </cell>
          <cell r="CI50">
            <v>2084129</v>
          </cell>
          <cell r="CJ50">
            <v>2084129</v>
          </cell>
          <cell r="CK50">
            <v>2084129</v>
          </cell>
          <cell r="CL50">
            <v>2084129</v>
          </cell>
          <cell r="CM50">
            <v>2084129</v>
          </cell>
          <cell r="CN50">
            <v>0</v>
          </cell>
        </row>
        <row r="51">
          <cell r="A51" t="str">
            <v>CD-DTPA-050-2025</v>
          </cell>
          <cell r="B51" t="str">
            <v>1 FONAM</v>
          </cell>
          <cell r="C51" t="str">
            <v>CPS-DTPA-50-2025</v>
          </cell>
          <cell r="D51" t="str">
            <v>JESIKA RIVERO MORALES</v>
          </cell>
          <cell r="E51">
            <v>45694</v>
          </cell>
          <cell r="F51" t="str">
            <v>PA04-3202032-1-002 Prestar servicios profesionales con plena autonomía técnica y administrativa en el PNN Farallones de Cali para realizar las actividades necesarias en la implementación de las acciones de prevención, vigilancia y control, como la generación de conceptos técnicos ambientales del área protegida, especialmente en los ecosistemas andinos y de páramo, en el marco de la conservación de la diversidad biológica de las Áreas Protegidas del SINAP Nacional.</v>
          </cell>
          <cell r="G51" t="str">
            <v>PROFESIONAL</v>
          </cell>
          <cell r="H51" t="str">
            <v>2 CONTRATACIÓN DIRECTA</v>
          </cell>
          <cell r="I51" t="str">
            <v>14 PRESTACIÓN DE SERVICIOS</v>
          </cell>
          <cell r="J51" t="str">
            <v>N/A</v>
          </cell>
          <cell r="K51">
            <v>80111600</v>
          </cell>
          <cell r="L51" t="str">
            <v>3525</v>
          </cell>
          <cell r="M51" t="str">
            <v>3125</v>
          </cell>
          <cell r="N51">
            <v>45694</v>
          </cell>
          <cell r="O51">
            <v>4620818</v>
          </cell>
          <cell r="P51">
            <v>50058862</v>
          </cell>
          <cell r="Q51" t="str">
            <v>CINCUENTA MILLONES CINCUENTA Y OCHO MIL OCHOCIENTOS SESENTA Y DOS</v>
          </cell>
          <cell r="R51" t="str">
            <v>1 PERSONA NATURAL</v>
          </cell>
          <cell r="S51" t="str">
            <v>3 CÉDULA DE CIUDADANÍA</v>
          </cell>
          <cell r="T51">
            <v>1123629832</v>
          </cell>
          <cell r="U51">
            <v>2</v>
          </cell>
          <cell r="V51" t="str">
            <v>N-A</v>
          </cell>
          <cell r="W51" t="str">
            <v>11 NO SE DILIGENCIA INFORMACIÓN PARA ESTE FORMULARIO EN ESTE PERÍODO DE REPORTE</v>
          </cell>
          <cell r="X51" t="str">
            <v>FEMENINO</v>
          </cell>
          <cell r="Y51" t="str">
            <v>San Andrés</v>
          </cell>
          <cell r="Z51" t="str">
            <v>San Andrés</v>
          </cell>
          <cell r="AA51" t="str">
            <v>JESIKA</v>
          </cell>
          <cell r="AB51" t="str">
            <v>RIVERO</v>
          </cell>
          <cell r="AC51" t="str">
            <v>MORALES</v>
          </cell>
          <cell r="AE51" t="str">
            <v>SI</v>
          </cell>
          <cell r="AF51" t="str">
            <v>1 PÓLIZA</v>
          </cell>
          <cell r="AG51" t="str">
            <v>12 SEGUROS DEL ESTADO</v>
          </cell>
          <cell r="AH51" t="str">
            <v>2 CUMPLIMIENTO</v>
          </cell>
          <cell r="AI51">
            <v>45694</v>
          </cell>
          <cell r="AJ51" t="str">
            <v>45-46-101029269</v>
          </cell>
          <cell r="AK51" t="str">
            <v>GLORIA TERESITA SERNA ALZATE</v>
          </cell>
          <cell r="AL51" t="str">
            <v>PNN FARALLONES DE CALI</v>
          </cell>
          <cell r="AM51" t="str">
            <v>2 SUPERVISOR</v>
          </cell>
          <cell r="AN51" t="str">
            <v>3 CÉDULA DE CIUDADANÍA</v>
          </cell>
          <cell r="AO51">
            <v>29120620</v>
          </cell>
          <cell r="AP51" t="str">
            <v>MARIA JULIANA CERON</v>
          </cell>
          <cell r="AQ51">
            <v>325</v>
          </cell>
          <cell r="AR51" t="str">
            <v>3 NO PACTADOS</v>
          </cell>
          <cell r="AS51" t="str">
            <v>4 NO SE HA ADICIONADO NI EN VALOR y EN TIEMPO</v>
          </cell>
          <cell r="AT51">
            <v>0</v>
          </cell>
          <cell r="AU51">
            <v>0</v>
          </cell>
          <cell r="AV51" t="str">
            <v>-</v>
          </cell>
          <cell r="AW51">
            <v>0</v>
          </cell>
          <cell r="AY51">
            <v>45694</v>
          </cell>
          <cell r="AZ51">
            <v>45694</v>
          </cell>
          <cell r="BA51">
            <v>45694</v>
          </cell>
          <cell r="BB51">
            <v>46022</v>
          </cell>
          <cell r="BD51" t="str">
            <v>2. NO</v>
          </cell>
          <cell r="BE51" t="str">
            <v>-</v>
          </cell>
          <cell r="BF51" t="str">
            <v>-</v>
          </cell>
          <cell r="BG51" t="str">
            <v>2. NO</v>
          </cell>
          <cell r="BH51">
            <v>0</v>
          </cell>
          <cell r="BI51" t="str">
            <v>-</v>
          </cell>
          <cell r="BJ51" t="str">
            <v>-</v>
          </cell>
          <cell r="BL51" t="str">
            <v>2025753501900014E</v>
          </cell>
          <cell r="BM51">
            <v>50058862</v>
          </cell>
          <cell r="BN51" t="str">
            <v>WENDY ISABEL DAVID</v>
          </cell>
          <cell r="BO51" t="str">
            <v xml:space="preserve">https://community.secop.gov.co/Public/Tendering/ContractNoticePhases/View?PPI=CO1.PPI.37256571&amp;isFromPublicArea=True&amp;isModal=False </v>
          </cell>
          <cell r="BP51" t="str">
            <v>VIGENTE</v>
          </cell>
          <cell r="BR51" t="str">
            <v xml:space="preserve">https://community.secop.gov.co/Public/Tendering/ContractDetailView/Index?UniqueIdentifier=CO1.PCCNTR.7424376 </v>
          </cell>
          <cell r="BS51" t="str">
            <v>jesika.rivero</v>
          </cell>
          <cell r="BT51" t="str">
            <v>parquesnacionales.gov.co</v>
          </cell>
          <cell r="BU51" t="str">
            <v>conceptos.farallones@parquesnacionales.gov.co</v>
          </cell>
          <cell r="BV51" t="str">
            <v>PROFESIONAL</v>
          </cell>
          <cell r="BW51" t="str">
            <v>BANCOLOMBIA S.A.</v>
          </cell>
          <cell r="BX51" t="str">
            <v>Ahorro</v>
          </cell>
          <cell r="BY51">
            <v>42691275340</v>
          </cell>
          <cell r="CC51">
            <v>3850682</v>
          </cell>
          <cell r="CD51">
            <v>4620818</v>
          </cell>
          <cell r="CE51">
            <v>4620818</v>
          </cell>
          <cell r="CF51">
            <v>4620818</v>
          </cell>
          <cell r="CG51">
            <v>4620818</v>
          </cell>
          <cell r="CH51">
            <v>4620818</v>
          </cell>
          <cell r="CI51">
            <v>4620818</v>
          </cell>
          <cell r="CJ51">
            <v>4620818</v>
          </cell>
          <cell r="CK51">
            <v>4620818</v>
          </cell>
          <cell r="CL51">
            <v>4620818</v>
          </cell>
          <cell r="CM51">
            <v>4620818</v>
          </cell>
          <cell r="CN51">
            <v>0</v>
          </cell>
        </row>
        <row r="52">
          <cell r="A52" t="str">
            <v>CD-DTPA-051-2025</v>
          </cell>
          <cell r="B52" t="str">
            <v>2 NACION</v>
          </cell>
          <cell r="C52" t="str">
            <v>CPS-DTPA-51-2025</v>
          </cell>
          <cell r="D52" t="str">
            <v>CARLOS ALBERTO RENGIFO PAREDES</v>
          </cell>
          <cell r="E52">
            <v>45694</v>
          </cell>
          <cell r="F52" t="str">
            <v>PA08-3202032-1-003 Prestar servicios de apoyo a la gestión con plena autonomía técnica y administrativa en el PNN Sanquianga para desarrollar las actividades operativas de prevención, vigilancia y control en el marco de la conservación de la diversidad biológica de las áreas protegidas del SINAP nacional.</v>
          </cell>
          <cell r="G52" t="str">
            <v>APOYO A LA GESTIÓN</v>
          </cell>
          <cell r="H52" t="str">
            <v>2 CONTRATACIÓN DIRECTA</v>
          </cell>
          <cell r="I52" t="str">
            <v>14 PRESTACIÓN DE SERVICIOS</v>
          </cell>
          <cell r="J52" t="str">
            <v>N/A</v>
          </cell>
          <cell r="K52">
            <v>80111600</v>
          </cell>
          <cell r="L52" t="str">
            <v>9825</v>
          </cell>
          <cell r="M52" t="str">
            <v>7525</v>
          </cell>
          <cell r="N52">
            <v>45694</v>
          </cell>
          <cell r="O52">
            <v>1836237</v>
          </cell>
          <cell r="P52">
            <v>19892568</v>
          </cell>
          <cell r="Q52" t="str">
            <v>DIECINUEVE MILLONES OCHOCIENTOS NOVENTA Y DOS MIL QUINIENTOS SESENTA Y OCHO</v>
          </cell>
          <cell r="R52" t="str">
            <v>1 PERSONA NATURAL</v>
          </cell>
          <cell r="S52" t="str">
            <v>3 CÉDULA DE CIUDADANÍA</v>
          </cell>
          <cell r="T52">
            <v>14474574</v>
          </cell>
          <cell r="U52">
            <v>2</v>
          </cell>
          <cell r="V52" t="str">
            <v>N-A</v>
          </cell>
          <cell r="W52" t="str">
            <v>11 NO SE DILIGENCIA INFORMACIÓN PARA ESTE FORMULARIO EN ESTE PERÍODO DE REPORTE</v>
          </cell>
          <cell r="X52" t="str">
            <v>MASCULINO</v>
          </cell>
          <cell r="Y52" t="str">
            <v>Valle del Cauca</v>
          </cell>
          <cell r="Z52" t="str">
            <v>Buenaventura</v>
          </cell>
          <cell r="AA52" t="str">
            <v>CARLOS</v>
          </cell>
          <cell r="AB52" t="str">
            <v>ALBERTO</v>
          </cell>
          <cell r="AC52" t="str">
            <v>RENGIFO</v>
          </cell>
          <cell r="AD52" t="str">
            <v>PAREDES</v>
          </cell>
          <cell r="AE52" t="str">
            <v>NO</v>
          </cell>
          <cell r="AF52" t="str">
            <v>6 NO CONSTITUYÓ GARANTÍAS</v>
          </cell>
          <cell r="AG52" t="str">
            <v>N-A</v>
          </cell>
          <cell r="AH52" t="str">
            <v>N-A</v>
          </cell>
          <cell r="AI52" t="str">
            <v>N-A</v>
          </cell>
          <cell r="AJ52" t="str">
            <v>N-A</v>
          </cell>
          <cell r="AK52" t="str">
            <v>GLORIA TERESITA SERNA ALZATE</v>
          </cell>
          <cell r="AL52" t="str">
            <v>PNN SANQUIANGA</v>
          </cell>
          <cell r="AM52" t="str">
            <v>2 SUPERVISOR</v>
          </cell>
          <cell r="AN52" t="str">
            <v>3 CÉDULA DE CIUDADANÍA</v>
          </cell>
          <cell r="AO52">
            <v>16279020</v>
          </cell>
          <cell r="AP52" t="str">
            <v>GUSTAVO ADOLFO MAYOR A</v>
          </cell>
          <cell r="AQ52">
            <v>325</v>
          </cell>
          <cell r="AR52" t="str">
            <v>3 NO PACTADOS</v>
          </cell>
          <cell r="AS52" t="str">
            <v>4 NO SE HA ADICIONADO NI EN VALOR y EN TIEMPO</v>
          </cell>
          <cell r="AT52">
            <v>0</v>
          </cell>
          <cell r="AU52">
            <v>0</v>
          </cell>
          <cell r="AV52" t="str">
            <v>-</v>
          </cell>
          <cell r="AW52">
            <v>0</v>
          </cell>
          <cell r="AY52">
            <v>45694</v>
          </cell>
          <cell r="AZ52" t="str">
            <v>N/A</v>
          </cell>
          <cell r="BA52">
            <v>45694</v>
          </cell>
          <cell r="BB52">
            <v>46022</v>
          </cell>
          <cell r="BD52" t="str">
            <v>2. NO</v>
          </cell>
          <cell r="BE52" t="str">
            <v>-</v>
          </cell>
          <cell r="BF52" t="str">
            <v>-</v>
          </cell>
          <cell r="BG52" t="str">
            <v>2. NO</v>
          </cell>
          <cell r="BH52">
            <v>0</v>
          </cell>
          <cell r="BI52" t="str">
            <v>-</v>
          </cell>
          <cell r="BJ52" t="str">
            <v>-</v>
          </cell>
          <cell r="BL52" t="str">
            <v>2025753501000035E</v>
          </cell>
          <cell r="BM52">
            <v>19892568</v>
          </cell>
          <cell r="BN52" t="str">
            <v>MARGARITA E VICTORIA ACOSTA</v>
          </cell>
          <cell r="BO52" t="str">
            <v xml:space="preserve">https://community.secop.gov.co/Public/Tendering/ContractNoticePhases/View?PPI=CO1.PPI.37261577&amp;isFromPublicArea=True&amp;isModal=False </v>
          </cell>
          <cell r="BP52" t="str">
            <v>VIGENTE</v>
          </cell>
          <cell r="BR52" t="str">
            <v xml:space="preserve">https://community.secop.gov.co/Public/Tendering/ContractDetailView/Index?UniqueIdentifier=CO1.PCCNTR.7424441 </v>
          </cell>
          <cell r="BS52" t="str">
            <v>carlos.rengifo</v>
          </cell>
          <cell r="BT52" t="str">
            <v>parquesnacionales.gov.co</v>
          </cell>
          <cell r="BU52" t="str">
            <v>albertorp574@gmail.com</v>
          </cell>
          <cell r="BV52" t="str">
            <v>OPERARIO</v>
          </cell>
          <cell r="BW52" t="str">
            <v>BANCOLOMBIA S.A.</v>
          </cell>
          <cell r="BX52" t="str">
            <v>Ahorro</v>
          </cell>
          <cell r="BY52">
            <v>84319691650</v>
          </cell>
          <cell r="CC52">
            <v>1530198</v>
          </cell>
          <cell r="CD52">
            <v>1836237</v>
          </cell>
          <cell r="CE52">
            <v>1836237</v>
          </cell>
          <cell r="CF52">
            <v>1836237</v>
          </cell>
          <cell r="CG52">
            <v>1836237</v>
          </cell>
          <cell r="CH52">
            <v>1836237</v>
          </cell>
          <cell r="CI52">
            <v>1836237</v>
          </cell>
          <cell r="CJ52">
            <v>1836237</v>
          </cell>
          <cell r="CK52">
            <v>1836237</v>
          </cell>
          <cell r="CL52">
            <v>1836237</v>
          </cell>
          <cell r="CM52">
            <v>1836237</v>
          </cell>
          <cell r="CN52">
            <v>0</v>
          </cell>
        </row>
        <row r="53">
          <cell r="A53" t="str">
            <v>CD-DTPA-052-2025</v>
          </cell>
          <cell r="B53" t="str">
            <v>2 NACION</v>
          </cell>
          <cell r="C53" t="str">
            <v>CPS-DTPA-52-2025</v>
          </cell>
          <cell r="D53" t="str">
            <v>MARTHA ELENA MUÑOZ ORDOÑEZ</v>
          </cell>
          <cell r="E53">
            <v>45695</v>
          </cell>
          <cell r="F53" t="str">
            <v xml:space="preserve">PA07-3202060-19-1-004 Prestar servicios profesionales con plena autonomía técnica y administrativa para implementar el proceso de restauración en las zonas degradadas y/o alteradas del PNN Munchique y/o zonas de influencia en el marco de la conservación de diversidad biológica de las áreas del SINAP nacional. </v>
          </cell>
          <cell r="G53" t="str">
            <v>PROFESIONAL</v>
          </cell>
          <cell r="H53" t="str">
            <v>2 CONTRATACIÓN DIRECTA</v>
          </cell>
          <cell r="I53" t="str">
            <v>14 PRESTACIÓN DE SERVICIOS</v>
          </cell>
          <cell r="J53" t="str">
            <v>N/A</v>
          </cell>
          <cell r="K53">
            <v>80111600</v>
          </cell>
          <cell r="L53" t="str">
            <v>10225</v>
          </cell>
          <cell r="M53" t="str">
            <v>7725</v>
          </cell>
          <cell r="N53">
            <v>45695</v>
          </cell>
          <cell r="O53">
            <v>5106004</v>
          </cell>
          <cell r="P53">
            <v>55144843</v>
          </cell>
          <cell r="Q53" t="str">
            <v>CINCUENTA Y CINCO MILLONES CIENTO CUARENTA Y CUATRO MIL OCHOCIENTOS CUARENTA Y TRES</v>
          </cell>
          <cell r="R53" t="str">
            <v>1 PERSONA NATURAL</v>
          </cell>
          <cell r="S53" t="str">
            <v>3 CÉDULA DE CIUDADANÍA</v>
          </cell>
          <cell r="T53">
            <v>25287573</v>
          </cell>
          <cell r="U53">
            <v>2</v>
          </cell>
          <cell r="V53" t="str">
            <v>N-A</v>
          </cell>
          <cell r="W53" t="str">
            <v>11 NO SE DILIGENCIA INFORMACIÓN PARA ESTE FORMULARIO EN ESTE PERÍODO DE REPORTE</v>
          </cell>
          <cell r="X53" t="str">
            <v>FEMENINO</v>
          </cell>
          <cell r="Y53" t="str">
            <v>Cauca</v>
          </cell>
          <cell r="Z53" t="str">
            <v>Popayan</v>
          </cell>
          <cell r="AA53" t="str">
            <v>MARTHA</v>
          </cell>
          <cell r="AB53" t="str">
            <v>ELENA</v>
          </cell>
          <cell r="AC53" t="str">
            <v>MUÑOZ</v>
          </cell>
          <cell r="AD53" t="str">
            <v>ORDOÑEZ</v>
          </cell>
          <cell r="AE53" t="str">
            <v>SI</v>
          </cell>
          <cell r="AF53" t="str">
            <v>1 PÓLIZA</v>
          </cell>
          <cell r="AG53" t="str">
            <v>12 SEGUROS DEL ESTADO</v>
          </cell>
          <cell r="AH53" t="str">
            <v>2 CUMPLIMIENTO</v>
          </cell>
          <cell r="AI53">
            <v>45695</v>
          </cell>
          <cell r="AJ53" t="str">
            <v>45-46-101029287</v>
          </cell>
          <cell r="AK53" t="str">
            <v>GLORIA TERESITA SERNA ALZATE</v>
          </cell>
          <cell r="AL53" t="str">
            <v>PNN MUNCHIQUE</v>
          </cell>
          <cell r="AM53" t="str">
            <v>2 SUPERVISOR</v>
          </cell>
          <cell r="AN53" t="str">
            <v>3 CÉDULA DE CIUDADANÍA</v>
          </cell>
          <cell r="AO53">
            <v>16738049</v>
          </cell>
          <cell r="AP53" t="str">
            <v>JAIME ALBERTO CELIS PERDOMO</v>
          </cell>
          <cell r="AQ53">
            <v>324</v>
          </cell>
          <cell r="AR53" t="str">
            <v>3 NO PACTADOS</v>
          </cell>
          <cell r="AS53" t="str">
            <v>4 NO SE HA ADICIONADO NI EN VALOR y EN TIEMPO</v>
          </cell>
          <cell r="AT53">
            <v>0</v>
          </cell>
          <cell r="AU53">
            <v>0</v>
          </cell>
          <cell r="AV53" t="str">
            <v>-</v>
          </cell>
          <cell r="AW53">
            <v>0</v>
          </cell>
          <cell r="AY53">
            <v>45695</v>
          </cell>
          <cell r="AZ53">
            <v>45695</v>
          </cell>
          <cell r="BA53">
            <v>45695</v>
          </cell>
          <cell r="BB53">
            <v>46022</v>
          </cell>
          <cell r="BD53" t="str">
            <v>2. NO</v>
          </cell>
          <cell r="BE53" t="str">
            <v>-</v>
          </cell>
          <cell r="BF53" t="str">
            <v>-</v>
          </cell>
          <cell r="BG53" t="str">
            <v>2. NO</v>
          </cell>
          <cell r="BH53">
            <v>0</v>
          </cell>
          <cell r="BI53" t="str">
            <v>-</v>
          </cell>
          <cell r="BJ53" t="str">
            <v>-</v>
          </cell>
          <cell r="BL53" t="str">
            <v>2025753501000036E</v>
          </cell>
          <cell r="BM53">
            <v>55144843</v>
          </cell>
          <cell r="BN53" t="str">
            <v>ALLISON ROJAS CALDERON</v>
          </cell>
          <cell r="BO53" t="str">
            <v xml:space="preserve">https://community.secop.gov.co/Public/Tendering/ContractNoticePhases/View?PPI=CO1.PPI.37266021&amp;isFromPublicArea=True&amp;isModal=False </v>
          </cell>
          <cell r="BP53" t="str">
            <v>VIGENTE</v>
          </cell>
          <cell r="BR53" t="str">
            <v xml:space="preserve">https://community.secop.gov.co/Public/Tendering/ContractDetailView/Index?UniqueIdentifier=CO1.PCCNTR.7428758 </v>
          </cell>
          <cell r="BS53" t="str">
            <v>martha.munoz</v>
          </cell>
          <cell r="BT53" t="str">
            <v>parquesnacionales.gov.co</v>
          </cell>
          <cell r="BU53" t="str">
            <v>uot.munchique@parquesnacionales.gov.co</v>
          </cell>
          <cell r="BV53" t="str">
            <v>PROFESIONAL</v>
          </cell>
          <cell r="BW53" t="str">
            <v>BANCO POPULAR S. A.</v>
          </cell>
          <cell r="BX53" t="str">
            <v>Ahorro</v>
          </cell>
          <cell r="BY53">
            <v>230290180025</v>
          </cell>
          <cell r="CC53">
            <v>4084803</v>
          </cell>
          <cell r="CD53">
            <v>5106004</v>
          </cell>
          <cell r="CE53">
            <v>5106004</v>
          </cell>
          <cell r="CF53">
            <v>5106004</v>
          </cell>
          <cell r="CG53">
            <v>5106004</v>
          </cell>
          <cell r="CH53">
            <v>5106004</v>
          </cell>
          <cell r="CI53">
            <v>5106004</v>
          </cell>
          <cell r="CJ53">
            <v>5106004</v>
          </cell>
          <cell r="CK53">
            <v>5106004</v>
          </cell>
          <cell r="CL53">
            <v>5106004</v>
          </cell>
          <cell r="CM53">
            <v>5106004</v>
          </cell>
          <cell r="CN53">
            <v>0</v>
          </cell>
        </row>
        <row r="54">
          <cell r="A54" t="str">
            <v>CD-DTPA-053-2025</v>
          </cell>
          <cell r="B54" t="str">
            <v>2 NACION</v>
          </cell>
          <cell r="C54" t="str">
            <v>CPS-DTPA-53-2025</v>
          </cell>
          <cell r="D54" t="str">
            <v>JHON JAIRO CORDOBA PADILLA</v>
          </cell>
          <cell r="E54">
            <v>45694</v>
          </cell>
          <cell r="F54" t="str">
            <v>PA06-3202008-9-015 Prestar servicio de apoyo a la gestión con plena autonomía técnica y administrativa en el PNN LOS Katíos en el desarrollo de las acciones operativas en la implementación de la línea de monitoreo e investigación en el marco de la conservación de la diversidad biológica de las áreas protegidas del SINAP nacional.</v>
          </cell>
          <cell r="G54" t="str">
            <v>APOYO A LA GESTIÓN</v>
          </cell>
          <cell r="H54" t="str">
            <v>2 CONTRATACIÓN DIRECTA</v>
          </cell>
          <cell r="I54" t="str">
            <v>14 PRESTACIÓN DE SERVICIOS</v>
          </cell>
          <cell r="J54" t="str">
            <v>N/A</v>
          </cell>
          <cell r="K54">
            <v>80111600</v>
          </cell>
          <cell r="L54">
            <v>9425</v>
          </cell>
          <cell r="M54" t="str">
            <v>7625</v>
          </cell>
          <cell r="N54">
            <v>45694</v>
          </cell>
          <cell r="O54">
            <v>1836237</v>
          </cell>
          <cell r="P54">
            <v>19892568</v>
          </cell>
          <cell r="Q54" t="str">
            <v>DIECINUEVE MILLONES OCHOCIENTOS NOVENTA Y DOS MIL QUINIENTOS SESENTA Y OCHO</v>
          </cell>
          <cell r="R54" t="str">
            <v>1 PERSONA NATURAL</v>
          </cell>
          <cell r="S54" t="str">
            <v>3 CÉDULA DE CIUDADANÍA</v>
          </cell>
          <cell r="T54">
            <v>1074713574</v>
          </cell>
          <cell r="U54">
            <v>2</v>
          </cell>
          <cell r="V54" t="str">
            <v>N-A</v>
          </cell>
          <cell r="W54" t="str">
            <v>11 NO SE DILIGENCIA INFORMACIÓN PARA ESTE FORMULARIO EN ESTE PERÍODO DE REPORTE</v>
          </cell>
          <cell r="X54" t="str">
            <v>MASCULINO</v>
          </cell>
          <cell r="Y54" t="str">
            <v>Chocó</v>
          </cell>
          <cell r="Z54" t="str">
            <v>Unguia</v>
          </cell>
          <cell r="AA54" t="str">
            <v>JHON</v>
          </cell>
          <cell r="AB54" t="str">
            <v>JAIRO</v>
          </cell>
          <cell r="AC54" t="str">
            <v>CORDOBA</v>
          </cell>
          <cell r="AD54" t="str">
            <v>PADILLA</v>
          </cell>
          <cell r="AE54" t="str">
            <v>NO</v>
          </cell>
          <cell r="AF54" t="str">
            <v>6 NO CONSTITUYÓ GARANTÍAS</v>
          </cell>
          <cell r="AG54" t="str">
            <v>N-A</v>
          </cell>
          <cell r="AH54" t="str">
            <v>N-A</v>
          </cell>
          <cell r="AI54" t="str">
            <v>N-A</v>
          </cell>
          <cell r="AJ54" t="str">
            <v>N-A</v>
          </cell>
          <cell r="AK54" t="str">
            <v>GLORIA TERESITA SERNA ALZATE</v>
          </cell>
          <cell r="AL54" t="str">
            <v>PNN LOS KATIOS</v>
          </cell>
          <cell r="AM54" t="str">
            <v>2 SUPERVISOR</v>
          </cell>
          <cell r="AN54" t="str">
            <v>3 CÉDULA DE CIUDADANÍA</v>
          </cell>
          <cell r="AO54">
            <v>12563768</v>
          </cell>
          <cell r="AP54" t="str">
            <v>NELSON DE LA ROSA MANJARRES</v>
          </cell>
          <cell r="AQ54">
            <v>325</v>
          </cell>
          <cell r="AR54" t="str">
            <v>3 NO PACTADOS</v>
          </cell>
          <cell r="AS54" t="str">
            <v>4 NO SE HA ADICIONADO NI EN VALOR y EN TIEMPO</v>
          </cell>
          <cell r="AT54">
            <v>0</v>
          </cell>
          <cell r="AU54">
            <v>0</v>
          </cell>
          <cell r="AV54" t="str">
            <v>-</v>
          </cell>
          <cell r="AW54">
            <v>0</v>
          </cell>
          <cell r="AY54">
            <v>45694</v>
          </cell>
          <cell r="AZ54" t="str">
            <v>N/A</v>
          </cell>
          <cell r="BA54">
            <v>45694</v>
          </cell>
          <cell r="BB54">
            <v>46022</v>
          </cell>
          <cell r="BD54" t="str">
            <v>2. NO</v>
          </cell>
          <cell r="BE54" t="str">
            <v>-</v>
          </cell>
          <cell r="BF54" t="str">
            <v>-</v>
          </cell>
          <cell r="BG54" t="str">
            <v>2. NO</v>
          </cell>
          <cell r="BH54">
            <v>0</v>
          </cell>
          <cell r="BI54" t="str">
            <v>-</v>
          </cell>
          <cell r="BJ54" t="str">
            <v>-</v>
          </cell>
          <cell r="BL54" t="str">
            <v>2025753501000037E</v>
          </cell>
          <cell r="BM54">
            <v>19892568</v>
          </cell>
          <cell r="BN54" t="str">
            <v>KHAREM CARABALI MARULANDA</v>
          </cell>
          <cell r="BO54" t="str">
            <v xml:space="preserve">https://community.secop.gov.co/Public/Tendering/ContractNoticePhases/View?PPI=CO1.PPI.37263290&amp;isFromPublicArea=True&amp;isModal=False </v>
          </cell>
          <cell r="BP54" t="str">
            <v>VIGENTE</v>
          </cell>
          <cell r="BR54" t="str">
            <v xml:space="preserve">https://community.secop.gov.co/Public/Tendering/ContractDetailView/Index?UniqueIdentifier=CO1.PCCNTR.7424982 </v>
          </cell>
          <cell r="BS54" t="str">
            <v>jhon.cordoba</v>
          </cell>
          <cell r="BT54" t="str">
            <v>parquesnacionales.gov.co</v>
          </cell>
          <cell r="BU54" t="str">
            <v>jjcordobapadilla@gmail.com</v>
          </cell>
          <cell r="BV54" t="str">
            <v>OPERARIO</v>
          </cell>
          <cell r="BW54" t="str">
            <v>BANCOLOMBIA S.A.</v>
          </cell>
          <cell r="BX54" t="str">
            <v>Ahorro</v>
          </cell>
          <cell r="BY54">
            <v>95977746630</v>
          </cell>
          <cell r="CC54">
            <v>1530198</v>
          </cell>
          <cell r="CD54">
            <v>1836237</v>
          </cell>
          <cell r="CE54">
            <v>1836237</v>
          </cell>
          <cell r="CF54">
            <v>1836237</v>
          </cell>
          <cell r="CG54">
            <v>1836237</v>
          </cell>
          <cell r="CH54">
            <v>1836237</v>
          </cell>
          <cell r="CI54">
            <v>1836237</v>
          </cell>
          <cell r="CJ54">
            <v>1836237</v>
          </cell>
          <cell r="CK54">
            <v>1836237</v>
          </cell>
          <cell r="CL54">
            <v>1836237</v>
          </cell>
          <cell r="CM54">
            <v>1836237</v>
          </cell>
          <cell r="CN54">
            <v>0</v>
          </cell>
        </row>
        <row r="55">
          <cell r="A55" t="str">
            <v>CD-DTPA-054-2025</v>
          </cell>
          <cell r="B55" t="str">
            <v>2 NACION</v>
          </cell>
          <cell r="C55" t="str">
            <v>CPS-DTPA-54-2025</v>
          </cell>
          <cell r="D55" t="str">
            <v xml:space="preserve">WILSON ENRIQUE VARELA PALOMEQUE </v>
          </cell>
          <cell r="E55">
            <v>45695</v>
          </cell>
          <cell r="F55" t="str">
            <v>PA06-3202060-19-1-019 Prestar servicios de apoyo a la gestión con plena autonomía técnica y administrativa en el PNN Los Katíos para el desarrollo de las actividades técnicas de la implementación del proceso de restauración en zonas degradadas y/o alteradas en el área protegida y/o zonas de influencia en el marco de la conservación de la diversidad biológica de las áreas protegidas del SINAP.</v>
          </cell>
          <cell r="G55" t="str">
            <v>APOYO A LA GESTIÓN</v>
          </cell>
          <cell r="H55" t="str">
            <v>2 CONTRATACIÓN DIRECTA</v>
          </cell>
          <cell r="I55" t="str">
            <v>14 PRESTACIÓN DE SERVICIOS</v>
          </cell>
          <cell r="J55" t="str">
            <v>N/A</v>
          </cell>
          <cell r="K55">
            <v>80111600</v>
          </cell>
          <cell r="L55" t="str">
            <v>10625</v>
          </cell>
          <cell r="M55" t="str">
            <v>7825</v>
          </cell>
          <cell r="N55">
            <v>45695</v>
          </cell>
          <cell r="O55">
            <v>3670920</v>
          </cell>
          <cell r="P55">
            <v>39645936</v>
          </cell>
          <cell r="Q55" t="str">
            <v>TREINTA Y NUEVE MILLONES SEISCIENTOS CUARENTA Y CINCO MIL NOVECIENTOS TREINTA Y SEIS</v>
          </cell>
          <cell r="R55" t="str">
            <v>1 PERSONA NATURAL</v>
          </cell>
          <cell r="S55" t="str">
            <v>3 CÉDULA DE CIUDADANÍA</v>
          </cell>
          <cell r="T55">
            <v>1045503911</v>
          </cell>
          <cell r="U55">
            <v>2</v>
          </cell>
          <cell r="V55" t="str">
            <v>N-A</v>
          </cell>
          <cell r="W55" t="str">
            <v>11 NO SE DILIGENCIA INFORMACIÓN PARA ESTE FORMULARIO EN ESTE PERÍODO DE REPORTE</v>
          </cell>
          <cell r="X55" t="str">
            <v>MASCULINO</v>
          </cell>
          <cell r="Y55" t="str">
            <v>Antioquia</v>
          </cell>
          <cell r="Z55" t="str">
            <v>Turbo</v>
          </cell>
          <cell r="AA55" t="str">
            <v>WILSON</v>
          </cell>
          <cell r="AB55" t="str">
            <v>ENRIQUE</v>
          </cell>
          <cell r="AC55" t="str">
            <v>VARELA</v>
          </cell>
          <cell r="AD55" t="str">
            <v>PALOMEQUE</v>
          </cell>
          <cell r="AE55" t="str">
            <v>NO</v>
          </cell>
          <cell r="AF55" t="str">
            <v>6 NO CONSTITUYÓ GARANTÍAS</v>
          </cell>
          <cell r="AG55" t="str">
            <v>N-A</v>
          </cell>
          <cell r="AH55" t="str">
            <v>N-A</v>
          </cell>
          <cell r="AI55" t="str">
            <v>N-A</v>
          </cell>
          <cell r="AJ55" t="str">
            <v>N-A</v>
          </cell>
          <cell r="AK55" t="str">
            <v>GLORIA TERESITA SERNA ALZATE</v>
          </cell>
          <cell r="AL55" t="str">
            <v>PNN LOS KATIOS</v>
          </cell>
          <cell r="AM55" t="str">
            <v>2 SUPERVISOR</v>
          </cell>
          <cell r="AN55" t="str">
            <v>3 CÉDULA DE CIUDADANÍA</v>
          </cell>
          <cell r="AO55">
            <v>12563768</v>
          </cell>
          <cell r="AP55" t="str">
            <v>NELSON DE LA ROSA MANJARRES</v>
          </cell>
          <cell r="AQ55">
            <v>324</v>
          </cell>
          <cell r="AR55" t="str">
            <v>3 NO PACTADOS</v>
          </cell>
          <cell r="AS55" t="str">
            <v>4 NO SE HA ADICIONADO NI EN VALOR y EN TIEMPO</v>
          </cell>
          <cell r="AT55">
            <v>0</v>
          </cell>
          <cell r="AU55">
            <v>0</v>
          </cell>
          <cell r="AV55" t="str">
            <v>-</v>
          </cell>
          <cell r="AW55">
            <v>0</v>
          </cell>
          <cell r="AY55">
            <v>45695</v>
          </cell>
          <cell r="AZ55" t="str">
            <v>N/A</v>
          </cell>
          <cell r="BA55">
            <v>45695</v>
          </cell>
          <cell r="BB55">
            <v>46022</v>
          </cell>
          <cell r="BD55" t="str">
            <v>2. NO</v>
          </cell>
          <cell r="BE55" t="str">
            <v>-</v>
          </cell>
          <cell r="BF55" t="str">
            <v>-</v>
          </cell>
          <cell r="BG55" t="str">
            <v>2. NO</v>
          </cell>
          <cell r="BH55">
            <v>0</v>
          </cell>
          <cell r="BI55" t="str">
            <v>-</v>
          </cell>
          <cell r="BJ55" t="str">
            <v>-</v>
          </cell>
          <cell r="BL55" t="str">
            <v>2025753501000038E</v>
          </cell>
          <cell r="BM55">
            <v>39645936</v>
          </cell>
          <cell r="BN55" t="str">
            <v>KHAREM CARABALI MARULANDA</v>
          </cell>
          <cell r="BO55" t="str">
            <v>https://community.secop.gov.co/Public/Tendering/ContractNoticePhases/View?PPI=CO1.PPI.37268381&amp;isFromPublicArea=True&amp;isModal=False</v>
          </cell>
          <cell r="BP55" t="str">
            <v>VIGENTE</v>
          </cell>
          <cell r="BR55" t="str">
            <v xml:space="preserve">https://community.secop.gov.co/Public/Tendering/ContractDetailView/Index?UniqueIdentifier=CO1.PCCNTR.7434897 </v>
          </cell>
          <cell r="BS55" t="str">
            <v>wilson.varela</v>
          </cell>
          <cell r="BT55" t="str">
            <v>parquesnacionales.gov.co</v>
          </cell>
          <cell r="BU55" t="str">
            <v>wilsonvarela.18@hotmail.com</v>
          </cell>
          <cell r="BV55" t="str">
            <v>TECNICO</v>
          </cell>
          <cell r="BW55" t="str">
            <v>BANCOLOMBIA S.A.</v>
          </cell>
          <cell r="BX55" t="str">
            <v>Ahorro</v>
          </cell>
          <cell r="BY55">
            <v>54968814225</v>
          </cell>
          <cell r="CC55">
            <v>2936736</v>
          </cell>
          <cell r="CD55">
            <v>3670920</v>
          </cell>
          <cell r="CE55">
            <v>3670920</v>
          </cell>
          <cell r="CF55">
            <v>3670920</v>
          </cell>
          <cell r="CG55">
            <v>3670920</v>
          </cell>
          <cell r="CH55">
            <v>3670920</v>
          </cell>
          <cell r="CI55">
            <v>3670920</v>
          </cell>
          <cell r="CJ55">
            <v>3670920</v>
          </cell>
          <cell r="CK55">
            <v>3670920</v>
          </cell>
          <cell r="CL55">
            <v>3670920</v>
          </cell>
          <cell r="CM55">
            <v>3670920</v>
          </cell>
          <cell r="CN55">
            <v>0</v>
          </cell>
        </row>
        <row r="56">
          <cell r="A56" t="str">
            <v>CD-DTPA-055-2025</v>
          </cell>
          <cell r="B56" t="str">
            <v>1 FONAM</v>
          </cell>
          <cell r="C56" t="str">
            <v>CPS-DTPA-55-2025</v>
          </cell>
          <cell r="D56" t="str">
            <v>ÁLVARO LIBREROS PATIÑO</v>
          </cell>
          <cell r="E56">
            <v>45695</v>
          </cell>
          <cell r="F56" t="str">
            <v>PA04-3202032-1-003 Prestar servicios profesionales con plena autonomía técnica y administrativa en el PNN Farallones de Cali para realizar las actividades necesarias en la implementación de acciones de prevención, vigilancia y control asociadas, como generar la información espacial y geográfica en el área protegida, especialmente en los ecosistemas andinos y de páramo, en el marco de la conservación de la diversidad biológica de las Áreas Protegidas del SINAP NacionaL</v>
          </cell>
          <cell r="G56" t="str">
            <v>PROFESIONAL</v>
          </cell>
          <cell r="H56" t="str">
            <v>2 CONTRATACIÓN DIRECTA</v>
          </cell>
          <cell r="I56" t="str">
            <v>14 PRESTACIÓN DE SERVICIOS</v>
          </cell>
          <cell r="J56" t="str">
            <v>N/A</v>
          </cell>
          <cell r="K56">
            <v>80111600</v>
          </cell>
          <cell r="L56" t="str">
            <v>3425</v>
          </cell>
          <cell r="M56" t="str">
            <v>3225</v>
          </cell>
          <cell r="N56">
            <v>45695</v>
          </cell>
          <cell r="O56">
            <v>4620818</v>
          </cell>
          <cell r="P56">
            <v>49904834</v>
          </cell>
          <cell r="Q56" t="str">
            <v>CUARENTA Y NUEVE MILLONES NOVECIENTOS CUATRO MIL OCHOCIENTOS TREINTA Y CUATRO</v>
          </cell>
          <cell r="R56" t="str">
            <v>1 PERSONA NATURAL</v>
          </cell>
          <cell r="S56" t="str">
            <v>3 CÉDULA DE CIUDADANÍA</v>
          </cell>
          <cell r="T56">
            <v>94228832</v>
          </cell>
          <cell r="U56">
            <v>2</v>
          </cell>
          <cell r="V56" t="str">
            <v>N-A</v>
          </cell>
          <cell r="W56" t="str">
            <v>11 NO SE DILIGENCIA INFORMACIÓN PARA ESTE FORMULARIO EN ESTE PERÍODO DE REPORTE</v>
          </cell>
          <cell r="X56" t="str">
            <v>MASCULINO</v>
          </cell>
          <cell r="Y56" t="str">
            <v>Valle del Cauca</v>
          </cell>
          <cell r="Z56" t="str">
            <v>Zarzal</v>
          </cell>
          <cell r="AA56" t="str">
            <v>ÁLVARO</v>
          </cell>
          <cell r="AB56" t="str">
            <v>LIBREROS</v>
          </cell>
          <cell r="AC56" t="str">
            <v>PATIÑO</v>
          </cell>
          <cell r="AE56" t="str">
            <v>SI</v>
          </cell>
          <cell r="AF56" t="str">
            <v>1 PÓLIZA</v>
          </cell>
          <cell r="AG56" t="str">
            <v>12 SEGUROS DEL ESTADO</v>
          </cell>
          <cell r="AH56" t="str">
            <v>2 CUMPLIMIENTO</v>
          </cell>
          <cell r="AI56">
            <v>45695</v>
          </cell>
          <cell r="AJ56" t="str">
            <v>45-46-101029300</v>
          </cell>
          <cell r="AK56" t="str">
            <v>GLORIA TERESITA SERNA ALZATE</v>
          </cell>
          <cell r="AL56" t="str">
            <v>PNN FARALLONES DE CALI</v>
          </cell>
          <cell r="AM56" t="str">
            <v>2 SUPERVISOR</v>
          </cell>
          <cell r="AN56" t="str">
            <v>3 CÉDULA DE CIUDADANÍA</v>
          </cell>
          <cell r="AO56">
            <v>29120620</v>
          </cell>
          <cell r="AP56" t="str">
            <v>MARIA JULIANA CERON</v>
          </cell>
          <cell r="AQ56">
            <v>324</v>
          </cell>
          <cell r="AR56" t="str">
            <v>3 NO PACTADOS</v>
          </cell>
          <cell r="AS56" t="str">
            <v>4 NO SE HA ADICIONADO NI EN VALOR y EN TIEMPO</v>
          </cell>
          <cell r="AT56">
            <v>0</v>
          </cell>
          <cell r="AU56">
            <v>0</v>
          </cell>
          <cell r="AV56" t="str">
            <v>-</v>
          </cell>
          <cell r="AW56">
            <v>0</v>
          </cell>
          <cell r="AY56">
            <v>45695</v>
          </cell>
          <cell r="AZ56">
            <v>45695</v>
          </cell>
          <cell r="BA56">
            <v>45695</v>
          </cell>
          <cell r="BB56">
            <v>46022</v>
          </cell>
          <cell r="BD56" t="str">
            <v>2. NO</v>
          </cell>
          <cell r="BE56" t="str">
            <v>-</v>
          </cell>
          <cell r="BF56" t="str">
            <v>-</v>
          </cell>
          <cell r="BG56" t="str">
            <v>2. NO</v>
          </cell>
          <cell r="BH56">
            <v>0</v>
          </cell>
          <cell r="BI56" t="str">
            <v>-</v>
          </cell>
          <cell r="BJ56" t="str">
            <v>-</v>
          </cell>
          <cell r="BL56" t="str">
            <v>2025753501900015E</v>
          </cell>
          <cell r="BM56">
            <v>49904834</v>
          </cell>
          <cell r="BN56" t="str">
            <v>WENDY ISABEL DAVID</v>
          </cell>
          <cell r="BO56" t="str">
            <v xml:space="preserve">https://community.secop.gov.co/Public/Tendering/ContractNoticePhases/View?PPI=CO1.PPI.37270602&amp;isFromPublicArea=True&amp;isModal=False </v>
          </cell>
          <cell r="BP56" t="str">
            <v>VIGENTE</v>
          </cell>
          <cell r="BR56" t="str">
            <v xml:space="preserve">https://community.secop.gov.co/Public/Tendering/ContractDetailView/Index?UniqueIdentifier=CO1.PCCNTR.7432136 </v>
          </cell>
          <cell r="BS56" t="str">
            <v>alvaro.libreros</v>
          </cell>
          <cell r="BT56" t="str">
            <v>parquesnacionales.gov.co</v>
          </cell>
          <cell r="BU56" t="str">
            <v>sig.farallones@parquesnacionales.gov.co</v>
          </cell>
          <cell r="BV56" t="str">
            <v>PROFESIONAL</v>
          </cell>
          <cell r="BW56" t="str">
            <v>BANCO CAJA SOCIAL S.A.</v>
          </cell>
          <cell r="BX56" t="str">
            <v>Ahorro</v>
          </cell>
          <cell r="BY56">
            <v>24059242648</v>
          </cell>
          <cell r="CC56">
            <v>3696654</v>
          </cell>
          <cell r="CD56">
            <v>4620818</v>
          </cell>
          <cell r="CE56">
            <v>4620818</v>
          </cell>
          <cell r="CF56">
            <v>4620818</v>
          </cell>
          <cell r="CG56">
            <v>4620818</v>
          </cell>
          <cell r="CH56">
            <v>4620818</v>
          </cell>
          <cell r="CI56">
            <v>4620818</v>
          </cell>
          <cell r="CJ56">
            <v>4620818</v>
          </cell>
          <cell r="CK56">
            <v>4620818</v>
          </cell>
          <cell r="CL56">
            <v>4620818</v>
          </cell>
          <cell r="CM56">
            <v>4620818</v>
          </cell>
          <cell r="CN56">
            <v>0</v>
          </cell>
        </row>
        <row r="57">
          <cell r="A57" t="str">
            <v>CD-DTPA-056-2025</v>
          </cell>
          <cell r="B57" t="str">
            <v>1 FONAM</v>
          </cell>
          <cell r="C57" t="str">
            <v>CPS-DTPA-56-2025</v>
          </cell>
          <cell r="D57" t="str">
            <v>JOHN FERNANDO COBALEDA BARRETO</v>
          </cell>
          <cell r="E57">
            <v>45695</v>
          </cell>
          <cell r="F57" t="str">
            <v>PA04-3202060-19-1-072 Prestar servicios profesionales con plena autonomía técnica y administrativa en el PNN Farallones de Cali en larealización de las actividades necesarias para Implementar tratamientos de restauración, rehabitación y sistemas sostenibles en las zonas degradadas y/o alteradas del PNN Farallones de Cali, especialmente en los ecosistemas andinos y de páramo, en el marco de la conservación de la diversidad biológica de las Áreas Protegidas del SINAP Nacional.</v>
          </cell>
          <cell r="G57" t="str">
            <v>PROFESIONAL</v>
          </cell>
          <cell r="H57" t="str">
            <v>2 CONTRATACIÓN DIRECTA</v>
          </cell>
          <cell r="I57" t="str">
            <v>14 PRESTACIÓN DE SERVICIOS</v>
          </cell>
          <cell r="J57" t="str">
            <v>N/A</v>
          </cell>
          <cell r="K57">
            <v>80111600</v>
          </cell>
          <cell r="L57" t="str">
            <v>4225</v>
          </cell>
          <cell r="M57" t="str">
            <v>3425</v>
          </cell>
          <cell r="N57">
            <v>45695</v>
          </cell>
          <cell r="O57">
            <v>4620818</v>
          </cell>
          <cell r="P57">
            <v>49904834</v>
          </cell>
          <cell r="Q57" t="str">
            <v>CUARENTA Y SIETE MILLONES QUINIENTOS NOVENTA Y CUATRO MIL CUATROCIENTOS VEINTICINCO</v>
          </cell>
          <cell r="R57" t="str">
            <v>1 PERSONA NATURAL</v>
          </cell>
          <cell r="S57" t="str">
            <v>3 CÉDULA DE CIUDADANÍA</v>
          </cell>
          <cell r="T57">
            <v>1144028988</v>
          </cell>
          <cell r="U57">
            <v>2</v>
          </cell>
          <cell r="V57" t="str">
            <v>N-A</v>
          </cell>
          <cell r="W57" t="str">
            <v>11 NO SE DILIGENCIA INFORMACIÓN PARA ESTE FORMULARIO EN ESTE PERÍODO DE REPORTE</v>
          </cell>
          <cell r="X57" t="str">
            <v>MASCULINO</v>
          </cell>
          <cell r="Y57" t="str">
            <v>Valle del Cauca</v>
          </cell>
          <cell r="Z57" t="str">
            <v>Santiago de Cali</v>
          </cell>
          <cell r="AA57" t="str">
            <v>JOHN</v>
          </cell>
          <cell r="AB57" t="str">
            <v>FERNANDO</v>
          </cell>
          <cell r="AC57" t="str">
            <v>COBALEDA</v>
          </cell>
          <cell r="AD57" t="str">
            <v>BARRETO</v>
          </cell>
          <cell r="AE57" t="str">
            <v>SI</v>
          </cell>
          <cell r="AF57" t="str">
            <v>1 PÓLIZA</v>
          </cell>
          <cell r="AG57" t="str">
            <v>12 SEGUROS DEL ESTADO</v>
          </cell>
          <cell r="AH57" t="str">
            <v>2 CUMPLIMIENTO</v>
          </cell>
          <cell r="AI57">
            <v>45695</v>
          </cell>
          <cell r="AJ57" t="str">
            <v>45-46-101029293</v>
          </cell>
          <cell r="AK57" t="str">
            <v>GLORIA TERESITA SERNA ALZATE</v>
          </cell>
          <cell r="AL57" t="str">
            <v>PNN FARALLONES DE CALI</v>
          </cell>
          <cell r="AM57" t="str">
            <v>2 SUPERVISOR</v>
          </cell>
          <cell r="AN57" t="str">
            <v>3 CÉDULA DE CIUDADANÍA</v>
          </cell>
          <cell r="AO57">
            <v>29120620</v>
          </cell>
          <cell r="AP57" t="str">
            <v>MARIA JULIANA CERON</v>
          </cell>
          <cell r="AQ57">
            <v>324</v>
          </cell>
          <cell r="AR57" t="str">
            <v>3 NO PACTADOS</v>
          </cell>
          <cell r="AS57" t="str">
            <v>4 NO SE HA ADICIONADO NI EN VALOR y EN TIEMPO</v>
          </cell>
          <cell r="AT57">
            <v>1</v>
          </cell>
          <cell r="AU57">
            <v>2310409</v>
          </cell>
          <cell r="AV57">
            <v>45929</v>
          </cell>
          <cell r="AW57">
            <v>15</v>
          </cell>
          <cell r="AX57">
            <v>45929</v>
          </cell>
          <cell r="AY57">
            <v>45695</v>
          </cell>
          <cell r="AZ57">
            <v>45695</v>
          </cell>
          <cell r="BA57">
            <v>45695</v>
          </cell>
          <cell r="BB57">
            <v>46022</v>
          </cell>
          <cell r="BD57" t="str">
            <v>2. NO</v>
          </cell>
          <cell r="BE57" t="str">
            <v>-</v>
          </cell>
          <cell r="BF57" t="str">
            <v>-</v>
          </cell>
          <cell r="BG57" t="str">
            <v>2. NO</v>
          </cell>
          <cell r="BH57">
            <v>0</v>
          </cell>
          <cell r="BI57" t="str">
            <v>-</v>
          </cell>
          <cell r="BJ57" t="str">
            <v>-</v>
          </cell>
          <cell r="BK57" t="str">
            <v>ADICIONADO Y PRORROGADO</v>
          </cell>
          <cell r="BL57" t="str">
            <v>2025753501900016E</v>
          </cell>
          <cell r="BM57">
            <v>52215243</v>
          </cell>
          <cell r="BN57" t="str">
            <v>WENDY ISABEL DAVID</v>
          </cell>
          <cell r="BO57" t="str">
            <v>https://community.secop.gov.co/Public/Tendering/ContractNoticePhases/View?PPI=CO1.PPI.37266087&amp;isFromPublicArea=True&amp;isModal=False</v>
          </cell>
          <cell r="BP57" t="str">
            <v>VIGENTE</v>
          </cell>
          <cell r="BR57" t="str">
            <v>https://community.secop.gov.co/Public/Tendering/ContractDetailView/Index?UniqueIdentifier=CO1.PCCNTR.7432802</v>
          </cell>
          <cell r="BS57" t="str">
            <v>john.cobaleda</v>
          </cell>
          <cell r="BT57" t="str">
            <v>parquesnacionales.gov.co</v>
          </cell>
          <cell r="BU57" t="str">
            <v>uot.farallones@parquesnacionales.gov.co</v>
          </cell>
          <cell r="BV57" t="str">
            <v>PROFESIONAL</v>
          </cell>
          <cell r="BW57" t="str">
            <v>BANCOOMEVA</v>
          </cell>
          <cell r="BX57" t="str">
            <v>Ahorro</v>
          </cell>
          <cell r="BY57">
            <v>10714285101</v>
          </cell>
          <cell r="CC57">
            <v>3696654</v>
          </cell>
          <cell r="CD57">
            <v>4620818</v>
          </cell>
          <cell r="CE57">
            <v>4620818</v>
          </cell>
          <cell r="CF57">
            <v>4620818</v>
          </cell>
          <cell r="CG57">
            <v>4620818</v>
          </cell>
          <cell r="CH57">
            <v>4620818</v>
          </cell>
          <cell r="CI57">
            <v>4620818</v>
          </cell>
          <cell r="CJ57">
            <v>4620818</v>
          </cell>
          <cell r="CK57">
            <v>4620818</v>
          </cell>
          <cell r="CL57">
            <v>4620818</v>
          </cell>
          <cell r="CM57">
            <v>2310409</v>
          </cell>
          <cell r="CN57">
            <v>4620818</v>
          </cell>
        </row>
        <row r="58">
          <cell r="A58" t="str">
            <v>CD-DTPA-057-2025</v>
          </cell>
          <cell r="B58" t="str">
            <v>1 FONAM</v>
          </cell>
          <cell r="C58" t="str">
            <v>CPS-DTPA-57-2025</v>
          </cell>
          <cell r="D58" t="str">
            <v>LUISA FERNANDA GARZÓN VANEGAS</v>
          </cell>
          <cell r="E58">
            <v>45695</v>
          </cell>
          <cell r="F58" t="str">
            <v>PA04-3202053-26-082 Prestar servicios profesionales con plena autonomía técnica y administrativa en el PNN Farallones de Cali en la realización de las actividades de caracterización de los usos, coberturas, la ocupación y la tenencia de pobladores campesinos, necesarias para la firma de acuerdos de conservación, especialmente en los ecosistemas andinos y de páramo, en el marco de la conservación de la diversidad biológica de las Áreas Protegidas del SINAP Nacional.</v>
          </cell>
          <cell r="G58" t="str">
            <v>PROFESIONAL</v>
          </cell>
          <cell r="H58" t="str">
            <v>2 CONTRATACIÓN DIRECTA</v>
          </cell>
          <cell r="I58" t="str">
            <v>14 PRESTACIÓN DE SERVICIOS</v>
          </cell>
          <cell r="J58" t="str">
            <v>N/A</v>
          </cell>
          <cell r="K58">
            <v>80111600</v>
          </cell>
          <cell r="L58" t="str">
            <v>3925</v>
          </cell>
          <cell r="M58" t="str">
            <v>3325</v>
          </cell>
          <cell r="N58">
            <v>45695</v>
          </cell>
          <cell r="O58">
            <v>4620818</v>
          </cell>
          <cell r="P58">
            <v>49904834</v>
          </cell>
          <cell r="Q58" t="str">
            <v>CUARENTA Y NUEVE MILLONES NOVECIENTOS CUATRO MIL OCHOCIENTOS TREINTA Y CUATRO</v>
          </cell>
          <cell r="R58" t="str">
            <v>1 PERSONA NATURAL</v>
          </cell>
          <cell r="S58" t="str">
            <v>3 CÉDULA DE CIUDADANÍA</v>
          </cell>
          <cell r="T58">
            <v>1118559079</v>
          </cell>
          <cell r="U58">
            <v>2</v>
          </cell>
          <cell r="V58" t="str">
            <v>N-A</v>
          </cell>
          <cell r="W58" t="str">
            <v>11 NO SE DILIGENCIA INFORMACIÓN PARA ESTE FORMULARIO EN ESTE PERÍODO DE REPORTE</v>
          </cell>
          <cell r="X58" t="str">
            <v>FEMENINO</v>
          </cell>
          <cell r="Y58" t="str">
            <v>Casanare</v>
          </cell>
          <cell r="Z58" t="str">
            <v>Yopal</v>
          </cell>
          <cell r="AA58" t="str">
            <v>LUISA</v>
          </cell>
          <cell r="AB58" t="str">
            <v>FERNANDA</v>
          </cell>
          <cell r="AC58" t="str">
            <v>GARZÓN</v>
          </cell>
          <cell r="AD58" t="str">
            <v>VANEGAS</v>
          </cell>
          <cell r="AE58" t="str">
            <v>SI</v>
          </cell>
          <cell r="AF58" t="str">
            <v>1 PÓLIZA</v>
          </cell>
          <cell r="AG58" t="str">
            <v>12 SEGUROS DEL ESTADO</v>
          </cell>
          <cell r="AH58" t="str">
            <v>2 CUMPLIMIENTO</v>
          </cell>
          <cell r="AI58">
            <v>45695</v>
          </cell>
          <cell r="AJ58" t="str">
            <v>45-46-101029305</v>
          </cell>
          <cell r="AK58" t="str">
            <v>GLORIA TERESITA SERNA ALZATE</v>
          </cell>
          <cell r="AL58" t="str">
            <v>PNN FARALLONES DE CALI</v>
          </cell>
          <cell r="AM58" t="str">
            <v>2 SUPERVISOR</v>
          </cell>
          <cell r="AN58" t="str">
            <v>3 CÉDULA DE CIUDADANÍA</v>
          </cell>
          <cell r="AO58">
            <v>29120620</v>
          </cell>
          <cell r="AP58" t="str">
            <v>MARIA JULIANA CERON</v>
          </cell>
          <cell r="AQ58">
            <v>324</v>
          </cell>
          <cell r="AR58" t="str">
            <v>3 NO PACTADOS</v>
          </cell>
          <cell r="AS58" t="str">
            <v>4 NO SE HA ADICIONADO NI EN VALOR y EN TIEMPO</v>
          </cell>
          <cell r="AT58">
            <v>0</v>
          </cell>
          <cell r="AU58">
            <v>0</v>
          </cell>
          <cell r="AV58" t="str">
            <v>-</v>
          </cell>
          <cell r="AW58">
            <v>0</v>
          </cell>
          <cell r="AY58">
            <v>45695</v>
          </cell>
          <cell r="AZ58">
            <v>45695</v>
          </cell>
          <cell r="BA58">
            <v>45695</v>
          </cell>
          <cell r="BB58">
            <v>46022</v>
          </cell>
          <cell r="BD58" t="str">
            <v>2. NO</v>
          </cell>
          <cell r="BE58" t="str">
            <v>-</v>
          </cell>
          <cell r="BF58" t="str">
            <v>-</v>
          </cell>
          <cell r="BG58" t="str">
            <v>2. NO</v>
          </cell>
          <cell r="BH58">
            <v>0</v>
          </cell>
          <cell r="BI58" t="str">
            <v>-</v>
          </cell>
          <cell r="BJ58" t="str">
            <v>-</v>
          </cell>
          <cell r="BL58" t="str">
            <v>2025753501900017E</v>
          </cell>
          <cell r="BM58">
            <v>49904834</v>
          </cell>
          <cell r="BN58" t="str">
            <v>WENDY ISABEL DAVID</v>
          </cell>
          <cell r="BO58" t="str">
            <v xml:space="preserve">https://community.secop.gov.co/Public/Tendering/ContractNoticePhases/View?PPI=CO1.PPI.37272491&amp;isFromPublicArea=True&amp;isModal=False </v>
          </cell>
          <cell r="BP58" t="str">
            <v>VIGENTE</v>
          </cell>
          <cell r="BR58" t="str">
            <v>https://community.secop.gov.co/Public/Tendering/ContractDetailView/Index?UniqueIdentifier=CO1.PCCNTR.7432829</v>
          </cell>
          <cell r="BS58" t="str">
            <v>luisa.garzon</v>
          </cell>
          <cell r="BT58" t="str">
            <v>parquesnacionales.gov.co</v>
          </cell>
          <cell r="BU58" t="str">
            <v>ingambientaluisagarzon@gmail.com</v>
          </cell>
          <cell r="BV58" t="str">
            <v>PROFESIONAL</v>
          </cell>
          <cell r="BW58" t="str">
            <v>BANCO BILBAO VIZCAYA ARGENTARIA COLOMBIA S.A. BBVA</v>
          </cell>
          <cell r="BX58" t="str">
            <v>Ahorro</v>
          </cell>
          <cell r="BY58">
            <v>981607385</v>
          </cell>
          <cell r="CC58">
            <v>3696654</v>
          </cell>
          <cell r="CD58">
            <v>4620818</v>
          </cell>
          <cell r="CE58">
            <v>4620818</v>
          </cell>
          <cell r="CF58">
            <v>4620818</v>
          </cell>
          <cell r="CG58">
            <v>4620818</v>
          </cell>
          <cell r="CH58">
            <v>4620818</v>
          </cell>
          <cell r="CI58">
            <v>4620818</v>
          </cell>
          <cell r="CJ58">
            <v>4620818</v>
          </cell>
          <cell r="CK58">
            <v>4620818</v>
          </cell>
          <cell r="CL58">
            <v>4620818</v>
          </cell>
          <cell r="CM58">
            <v>4620818</v>
          </cell>
          <cell r="CN58">
            <v>0</v>
          </cell>
        </row>
        <row r="59">
          <cell r="A59" t="str">
            <v>CD-DTPA-058-2025</v>
          </cell>
          <cell r="B59" t="str">
            <v>2 NACION</v>
          </cell>
          <cell r="C59" t="str">
            <v>CPS-DTPA-58-2025</v>
          </cell>
          <cell r="D59" t="str">
            <v>ELISANA ESTUPIÑAN SALAS</v>
          </cell>
          <cell r="E59">
            <v>45695</v>
          </cell>
          <cell r="F59" t="str">
            <v>PA08-3202038-17-011 Prestar servicios de apoyo a la gestión con plena autonomía técnica y administrativa en el PNN Sanquianga para desarrollar las acciones operativas en el montaje y mantenimiento de viveros para la producción de plántulas en el marco de la conservación de la diversidad biológica de las áreas protegidas del SINAP nacional.</v>
          </cell>
          <cell r="G59" t="str">
            <v>APOYO A LA GESTIÓN</v>
          </cell>
          <cell r="H59" t="str">
            <v>2 CONTRATACIÓN DIRECTA</v>
          </cell>
          <cell r="I59" t="str">
            <v>14 PRESTACIÓN DE SERVICIOS</v>
          </cell>
          <cell r="J59" t="str">
            <v>N/A</v>
          </cell>
          <cell r="K59">
            <v>80111600</v>
          </cell>
          <cell r="L59" t="str">
            <v>11125</v>
          </cell>
          <cell r="M59" t="str">
            <v>7925</v>
          </cell>
          <cell r="N59">
            <v>45695</v>
          </cell>
          <cell r="O59">
            <v>1836237</v>
          </cell>
          <cell r="P59">
            <v>19831360</v>
          </cell>
          <cell r="Q59" t="str">
            <v>DIECINUEVE MILLONES OCHOCIENTOS TREINTA Y UN MIL TRESCIENTOS SESENTA</v>
          </cell>
          <cell r="R59" t="str">
            <v>1 PERSONA NATURAL</v>
          </cell>
          <cell r="S59" t="str">
            <v>3 CÉDULA DE CIUDADANÍA</v>
          </cell>
          <cell r="T59">
            <v>38471380</v>
          </cell>
          <cell r="U59">
            <v>2</v>
          </cell>
          <cell r="V59" t="str">
            <v>N-A</v>
          </cell>
          <cell r="W59" t="str">
            <v>11 NO SE DILIGENCIA INFORMACIÓN PARA ESTE FORMULARIO EN ESTE PERÍODO DE REPORTE</v>
          </cell>
          <cell r="X59" t="str">
            <v>FEMENINO</v>
          </cell>
          <cell r="Y59" t="str">
            <v>Valle del Cauca</v>
          </cell>
          <cell r="Z59" t="str">
            <v>Buenaventura</v>
          </cell>
          <cell r="AA59" t="str">
            <v>ELISANA</v>
          </cell>
          <cell r="AB59" t="str">
            <v>ESTUPIÑAN</v>
          </cell>
          <cell r="AC59" t="str">
            <v>SALAS</v>
          </cell>
          <cell r="AE59" t="str">
            <v>NO</v>
          </cell>
          <cell r="AF59" t="str">
            <v>6 NO CONSTITUYÓ GARANTÍAS</v>
          </cell>
          <cell r="AG59" t="str">
            <v>N-A</v>
          </cell>
          <cell r="AH59" t="str">
            <v>N-A</v>
          </cell>
          <cell r="AI59" t="str">
            <v>N-A</v>
          </cell>
          <cell r="AJ59" t="str">
            <v>N-A</v>
          </cell>
          <cell r="AK59" t="str">
            <v>GLORIA TERESITA SERNA ALZATE</v>
          </cell>
          <cell r="AL59" t="str">
            <v>PNN SANQUIANGA</v>
          </cell>
          <cell r="AM59" t="str">
            <v>2 SUPERVISOR</v>
          </cell>
          <cell r="AN59" t="str">
            <v>3 CÉDULA DE CIUDADANÍA</v>
          </cell>
          <cell r="AO59">
            <v>16279020</v>
          </cell>
          <cell r="AP59" t="str">
            <v>GUSTAVO ADOLFO MAYOR A</v>
          </cell>
          <cell r="AQ59">
            <v>324</v>
          </cell>
          <cell r="AR59" t="str">
            <v>3 NO PACTADOS</v>
          </cell>
          <cell r="AS59" t="str">
            <v>4 NO SE HA ADICIONADO NI EN VALOR y EN TIEMPO</v>
          </cell>
          <cell r="AT59">
            <v>0</v>
          </cell>
          <cell r="AU59">
            <v>0</v>
          </cell>
          <cell r="AV59" t="str">
            <v>-</v>
          </cell>
          <cell r="AW59">
            <v>0</v>
          </cell>
          <cell r="AY59">
            <v>45695</v>
          </cell>
          <cell r="AZ59" t="str">
            <v>N/A</v>
          </cell>
          <cell r="BA59">
            <v>45695</v>
          </cell>
          <cell r="BB59">
            <v>46022</v>
          </cell>
          <cell r="BD59" t="str">
            <v>2. NO</v>
          </cell>
          <cell r="BE59" t="str">
            <v>-</v>
          </cell>
          <cell r="BF59" t="str">
            <v>-</v>
          </cell>
          <cell r="BG59" t="str">
            <v>2. NO</v>
          </cell>
          <cell r="BH59">
            <v>0</v>
          </cell>
          <cell r="BI59" t="str">
            <v>-</v>
          </cell>
          <cell r="BJ59" t="str">
            <v>-</v>
          </cell>
          <cell r="BL59" t="str">
            <v>2025753501000039E</v>
          </cell>
          <cell r="BM59">
            <v>19831360</v>
          </cell>
          <cell r="BN59" t="str">
            <v>MARGARITA E VICTORIA ACOSTA</v>
          </cell>
          <cell r="BO59" t="str">
            <v xml:space="preserve">https://community.secop.gov.co/Public/Tendering/ContractNoticePhases/View?PPI=CO1.PPI.37297409&amp;isFromPublicArea=True&amp;isModal=False </v>
          </cell>
          <cell r="BP59" t="str">
            <v>VIGENTE</v>
          </cell>
          <cell r="BR59" t="str">
            <v xml:space="preserve">https://community.secop.gov.co/Public/Tendering/ContractDetailView/Index?UniqueIdentifier=CO1.PCCNTR.7435669 </v>
          </cell>
          <cell r="BS59" t="str">
            <v>ELISANA.ESTUPINAN</v>
          </cell>
          <cell r="BT59" t="str">
            <v>parquesnacionales.gov.co</v>
          </cell>
          <cell r="BU59" t="str">
            <v>elisanaestupinan.salas380@gmail.com</v>
          </cell>
          <cell r="BV59" t="str">
            <v>OPERARIO</v>
          </cell>
          <cell r="BW59" t="str">
            <v>BANCOLOMBIA S.A.</v>
          </cell>
          <cell r="BX59" t="str">
            <v>Ahorro</v>
          </cell>
          <cell r="BY59">
            <v>84350024033</v>
          </cell>
          <cell r="CC59">
            <v>1468990</v>
          </cell>
          <cell r="CD59">
            <v>1836237</v>
          </cell>
          <cell r="CE59">
            <v>1836237</v>
          </cell>
          <cell r="CF59">
            <v>1836237</v>
          </cell>
          <cell r="CG59">
            <v>1836237</v>
          </cell>
          <cell r="CH59">
            <v>1836237</v>
          </cell>
          <cell r="CI59">
            <v>1836237</v>
          </cell>
          <cell r="CJ59">
            <v>1836237</v>
          </cell>
          <cell r="CK59">
            <v>1836237</v>
          </cell>
          <cell r="CL59">
            <v>1836237</v>
          </cell>
          <cell r="CM59">
            <v>1836237</v>
          </cell>
          <cell r="CN59">
            <v>0</v>
          </cell>
        </row>
        <row r="60">
          <cell r="A60" t="str">
            <v>CD-DTPA-059-2025</v>
          </cell>
          <cell r="B60" t="str">
            <v>1 FONAM</v>
          </cell>
          <cell r="C60" t="str">
            <v>CPS-DTPA-59-2025</v>
          </cell>
          <cell r="D60" t="str">
            <v>MÓNICA PATRICIA RAMÍREZ LÓPEZ</v>
          </cell>
          <cell r="E60">
            <v>45698</v>
          </cell>
          <cell r="F60" t="str">
            <v>PA04-3202008-15-058 Prestar servicios profesionales con plena autonomía técnica y administrativa en el PNN Farallones de Cali en la realización de las actividades necesarias para Fortalecer los procesos administrativos de las áreas de SPNNC, para el monitoreo y seguimiento a los instrumentos de planeación estratégica institucional especialmente en los ecosistemas andinos y de páramo, en el marco de la conservación de la diversidad biológica de las Áreas Protegidas del SINAP Nacional.</v>
          </cell>
          <cell r="G60" t="str">
            <v>PROFESIONAL</v>
          </cell>
          <cell r="H60" t="str">
            <v>2 CONTRATACIÓN DIRECTA</v>
          </cell>
          <cell r="I60" t="str">
            <v>14 PRESTACIÓN DE SERVICIOS</v>
          </cell>
          <cell r="J60" t="str">
            <v>N/A</v>
          </cell>
          <cell r="K60">
            <v>80111600</v>
          </cell>
          <cell r="L60" t="str">
            <v>3725</v>
          </cell>
          <cell r="M60" t="str">
            <v>3525</v>
          </cell>
          <cell r="N60">
            <v>45698</v>
          </cell>
          <cell r="O60">
            <v>7014443</v>
          </cell>
          <cell r="P60">
            <v>75054540</v>
          </cell>
          <cell r="Q60" t="str">
            <v>SETENTA Y CINCO MILLONES CINCUENTA Y CUATRO MIL QUINIENTOS CUARENTA</v>
          </cell>
          <cell r="R60" t="str">
            <v>1 PERSONA NATURAL</v>
          </cell>
          <cell r="S60" t="str">
            <v>3 CÉDULA DE CIUDADANÍA</v>
          </cell>
          <cell r="T60">
            <v>41945866</v>
          </cell>
          <cell r="U60">
            <v>2</v>
          </cell>
          <cell r="V60" t="str">
            <v>N-A</v>
          </cell>
          <cell r="W60" t="str">
            <v>11 NO SE DILIGENCIA INFORMACIÓN PARA ESTE FORMULARIO EN ESTE PERÍODO DE REPORTE</v>
          </cell>
          <cell r="X60" t="str">
            <v>FEMENINO</v>
          </cell>
          <cell r="Y60" t="str">
            <v>Quindio</v>
          </cell>
          <cell r="Z60" t="str">
            <v>Armenia</v>
          </cell>
          <cell r="AA60" t="str">
            <v>MÓNICA</v>
          </cell>
          <cell r="AB60" t="str">
            <v>PATRICIA</v>
          </cell>
          <cell r="AC60" t="str">
            <v>RAMÍREZ</v>
          </cell>
          <cell r="AD60" t="str">
            <v>LÓPEZ</v>
          </cell>
          <cell r="AE60" t="str">
            <v>SI</v>
          </cell>
          <cell r="AF60" t="str">
            <v>1 PÓLIZA</v>
          </cell>
          <cell r="AG60" t="str">
            <v>12 SEGUROS DEL ESTADO</v>
          </cell>
          <cell r="AH60" t="str">
            <v>2 CUMPLIMIENTO</v>
          </cell>
          <cell r="AI60">
            <v>45698</v>
          </cell>
          <cell r="AJ60" t="str">
            <v>45-46-101029415</v>
          </cell>
          <cell r="AK60" t="str">
            <v>GLORIA TERESITA SERNA ALZATE</v>
          </cell>
          <cell r="AL60" t="str">
            <v>PNN FARALLONES DE CALI</v>
          </cell>
          <cell r="AM60" t="str">
            <v>2 SUPERVISOR</v>
          </cell>
          <cell r="AN60" t="str">
            <v>3 CÉDULA DE CIUDADANÍA</v>
          </cell>
          <cell r="AO60">
            <v>29120620</v>
          </cell>
          <cell r="AP60" t="str">
            <v>MARIA JULIANA CERON</v>
          </cell>
          <cell r="AQ60">
            <v>322</v>
          </cell>
          <cell r="AR60" t="str">
            <v>3 NO PACTADOS</v>
          </cell>
          <cell r="AS60" t="str">
            <v>4 NO SE HA ADICIONADO NI EN VALOR y EN TIEMPO</v>
          </cell>
          <cell r="AT60">
            <v>0</v>
          </cell>
          <cell r="AU60">
            <v>0</v>
          </cell>
          <cell r="AV60" t="str">
            <v>-</v>
          </cell>
          <cell r="AW60">
            <v>0</v>
          </cell>
          <cell r="AY60">
            <v>45698</v>
          </cell>
          <cell r="AZ60">
            <v>45698</v>
          </cell>
          <cell r="BA60">
            <v>45698</v>
          </cell>
          <cell r="BB60">
            <v>46022</v>
          </cell>
          <cell r="BD60" t="str">
            <v>2. NO</v>
          </cell>
          <cell r="BE60" t="str">
            <v>-</v>
          </cell>
          <cell r="BF60" t="str">
            <v>-</v>
          </cell>
          <cell r="BG60" t="str">
            <v>2. NO</v>
          </cell>
          <cell r="BH60">
            <v>0</v>
          </cell>
          <cell r="BI60" t="str">
            <v>-</v>
          </cell>
          <cell r="BJ60" t="str">
            <v>-</v>
          </cell>
          <cell r="BL60" t="str">
            <v>2025753501900018E</v>
          </cell>
          <cell r="BM60">
            <v>75054540</v>
          </cell>
          <cell r="BN60" t="str">
            <v>WENDY ISABEL DAVID</v>
          </cell>
          <cell r="BO60" t="str">
            <v xml:space="preserve">https://community.secop.gov.co/Public/Tendering/ContractNoticePhases/View?PPI=CO1.PPI.37307452&amp;isFromPublicArea=True&amp;isModal=False </v>
          </cell>
          <cell r="BP60" t="str">
            <v>VIGENTE</v>
          </cell>
          <cell r="BR60" t="str">
            <v>https://community.secop.gov.co/Public/Tendering/ContractDetailView/Index?UniqueIdentifier=CO1.PCCNTR.7450369</v>
          </cell>
          <cell r="BS60" t="str">
            <v>monica.ramirez</v>
          </cell>
          <cell r="BT60" t="str">
            <v>parquesnacionales.gov.co</v>
          </cell>
          <cell r="BU60" t="str">
            <v>planeacion.farallones@parquesnacionales.gov.co</v>
          </cell>
          <cell r="BV60" t="str">
            <v>PROFESIONAL</v>
          </cell>
          <cell r="BW60" t="str">
            <v>BANCO DAVIVIENDA S.A.</v>
          </cell>
          <cell r="BX60" t="str">
            <v>Ahorro</v>
          </cell>
          <cell r="BY60">
            <v>550136200065318</v>
          </cell>
          <cell r="CC60">
            <v>4910110</v>
          </cell>
          <cell r="CD60">
            <v>7014443</v>
          </cell>
          <cell r="CE60">
            <v>7014443</v>
          </cell>
          <cell r="CF60">
            <v>7014443</v>
          </cell>
          <cell r="CG60">
            <v>7014443</v>
          </cell>
          <cell r="CH60">
            <v>7014443</v>
          </cell>
          <cell r="CI60">
            <v>7014443</v>
          </cell>
          <cell r="CJ60">
            <v>7014443</v>
          </cell>
          <cell r="CK60">
            <v>7014443</v>
          </cell>
          <cell r="CL60">
            <v>7014443</v>
          </cell>
          <cell r="CM60">
            <v>7014443</v>
          </cell>
          <cell r="CN60">
            <v>0</v>
          </cell>
        </row>
        <row r="61">
          <cell r="A61" t="str">
            <v>CD-DTPA-060-2025</v>
          </cell>
          <cell r="B61" t="str">
            <v>1 FONAM</v>
          </cell>
          <cell r="C61" t="str">
            <v>CPS-DTPA-60-2025</v>
          </cell>
          <cell r="D61" t="str">
            <v>JUAN SEBASTIAN PAZ SEPULVEDA</v>
          </cell>
          <cell r="E61">
            <v>45698</v>
          </cell>
          <cell r="F61" t="str">
            <v>PA04-3202032-1-004 Prestar servicios profesionales con plena autonomía técnica y administrativa en el PNN Farallones de Cali para realizar las actividades necesarias en la Implementación de las acciones de prevención, vigilancia y control en las áreas protegidas administradas por PNNC, relacionadas con del proceso sancionatorio ambiental, especialmente en los ecosistemas andinos y de páramo, en el marco de la conservación de la diversidad biológica de las Áreas Protegidas del SINAP Nacional.</v>
          </cell>
          <cell r="G61" t="str">
            <v>PROFESIONAL</v>
          </cell>
          <cell r="H61" t="str">
            <v>2 CONTRATACIÓN DIRECTA</v>
          </cell>
          <cell r="I61" t="str">
            <v>14 PRESTACIÓN DE SERVICIOS</v>
          </cell>
          <cell r="J61" t="str">
            <v>N/A</v>
          </cell>
          <cell r="K61">
            <v>80111600</v>
          </cell>
          <cell r="L61" t="str">
            <v>4425</v>
          </cell>
          <cell r="M61" t="str">
            <v>3625</v>
          </cell>
          <cell r="N61">
            <v>45698</v>
          </cell>
          <cell r="O61">
            <v>4200744</v>
          </cell>
          <cell r="P61">
            <v>44947961</v>
          </cell>
          <cell r="Q61" t="str">
            <v>CUARENTA Y CUATRO MILLONES NOVECIENTOS CUARENTA Y SIETE MIL NOVECIENTOS SESENTA Y UNO</v>
          </cell>
          <cell r="R61" t="str">
            <v>1 PERSONA NATURAL</v>
          </cell>
          <cell r="S61" t="str">
            <v>3 CÉDULA DE CIUDADANÍA</v>
          </cell>
          <cell r="T61">
            <v>1144071002</v>
          </cell>
          <cell r="U61">
            <v>2</v>
          </cell>
          <cell r="V61" t="str">
            <v>N-A</v>
          </cell>
          <cell r="W61" t="str">
            <v>11 NO SE DILIGENCIA INFORMACIÓN PARA ESTE FORMULARIO EN ESTE PERÍODO DE REPORTE</v>
          </cell>
          <cell r="X61" t="str">
            <v>MASCULINO</v>
          </cell>
          <cell r="Y61" t="str">
            <v>Valle del Cauca</v>
          </cell>
          <cell r="Z61" t="str">
            <v>Santiago de Cali</v>
          </cell>
          <cell r="AA61" t="str">
            <v>JUAN</v>
          </cell>
          <cell r="AB61" t="str">
            <v>SEBASTIAN</v>
          </cell>
          <cell r="AC61" t="str">
            <v>PAZ</v>
          </cell>
          <cell r="AD61" t="str">
            <v>SEPULVEDA</v>
          </cell>
          <cell r="AE61" t="str">
            <v>SI</v>
          </cell>
          <cell r="AF61" t="str">
            <v>1 PÓLIZA</v>
          </cell>
          <cell r="AG61" t="str">
            <v>12 SEGUROS DEL ESTADO</v>
          </cell>
          <cell r="AH61" t="str">
            <v>2 CUMPLIMIENTO</v>
          </cell>
          <cell r="AI61">
            <v>45698</v>
          </cell>
          <cell r="AJ61" t="str">
            <v>45-46-101029419</v>
          </cell>
          <cell r="AK61" t="str">
            <v>GLORIA TERESITA SERNA ALZATE</v>
          </cell>
          <cell r="AL61" t="str">
            <v>PNN FARALLONES DE CALI</v>
          </cell>
          <cell r="AM61" t="str">
            <v>2 SUPERVISOR</v>
          </cell>
          <cell r="AN61" t="str">
            <v>3 CÉDULA DE CIUDADANÍA</v>
          </cell>
          <cell r="AO61">
            <v>25292225</v>
          </cell>
          <cell r="AP61" t="str">
            <v>CAROL JOHANNA ORTEGA SANCHEZ</v>
          </cell>
          <cell r="AQ61">
            <v>321</v>
          </cell>
          <cell r="AR61" t="str">
            <v>3 NO PACTADOS</v>
          </cell>
          <cell r="AS61" t="str">
            <v>4 NO SE HA ADICIONADO NI EN VALOR y EN TIEMPO</v>
          </cell>
          <cell r="AT61">
            <v>0</v>
          </cell>
          <cell r="AU61">
            <v>0</v>
          </cell>
          <cell r="AV61" t="str">
            <v>-</v>
          </cell>
          <cell r="AW61">
            <v>0</v>
          </cell>
          <cell r="AY61">
            <v>45698</v>
          </cell>
          <cell r="AZ61">
            <v>45698</v>
          </cell>
          <cell r="BA61">
            <v>45698</v>
          </cell>
          <cell r="BB61">
            <v>46022</v>
          </cell>
          <cell r="BD61" t="str">
            <v>2. NO</v>
          </cell>
          <cell r="BE61" t="str">
            <v>-</v>
          </cell>
          <cell r="BF61" t="str">
            <v>-</v>
          </cell>
          <cell r="BG61" t="str">
            <v>2. NO</v>
          </cell>
          <cell r="BH61">
            <v>0</v>
          </cell>
          <cell r="BI61" t="str">
            <v>-</v>
          </cell>
          <cell r="BJ61" t="str">
            <v>-</v>
          </cell>
          <cell r="BL61" t="str">
            <v>2025753501900019E</v>
          </cell>
          <cell r="BM61">
            <v>44947961</v>
          </cell>
          <cell r="BN61" t="str">
            <v>WENDY ISABEL DAVID</v>
          </cell>
          <cell r="BO61" t="str">
            <v xml:space="preserve">https://community.secop.gov.co/Public/Tendering/ContractNoticePhases/View?PPI=CO1.PPI.37311856&amp;isFromPublicArea=True&amp;isModal=False </v>
          </cell>
          <cell r="BP61" t="str">
            <v>VIGENTE</v>
          </cell>
          <cell r="BR61" t="str">
            <v>https://community.secop.gov.co/Public/Tendering/ContractDetailView/Index?UniqueIdentifier=CO1.PCCNTR.7449462</v>
          </cell>
          <cell r="BS61" t="str">
            <v>juan.paz</v>
          </cell>
          <cell r="BT61" t="str">
            <v>parquesnacionales.gov.co</v>
          </cell>
          <cell r="BU61" t="str">
            <v>autoridadambiental.dtpa@parquesnacionales.gov.co</v>
          </cell>
          <cell r="BV61" t="str">
            <v>PROFESIONAL</v>
          </cell>
          <cell r="BW61" t="str">
            <v>BANCO COMERCIAL AV VILLAS S.A.</v>
          </cell>
          <cell r="BX61" t="str">
            <v>Ahorro</v>
          </cell>
          <cell r="BY61">
            <v>145882572</v>
          </cell>
          <cell r="CC61">
            <v>2940521</v>
          </cell>
          <cell r="CD61">
            <v>4200744</v>
          </cell>
          <cell r="CE61">
            <v>4200744</v>
          </cell>
          <cell r="CF61">
            <v>4200744</v>
          </cell>
          <cell r="CG61">
            <v>4200744</v>
          </cell>
          <cell r="CH61">
            <v>4200744</v>
          </cell>
          <cell r="CI61">
            <v>4200744</v>
          </cell>
          <cell r="CJ61">
            <v>4200744</v>
          </cell>
          <cell r="CK61">
            <v>4200744</v>
          </cell>
          <cell r="CL61">
            <v>4200744</v>
          </cell>
          <cell r="CM61">
            <v>4200744</v>
          </cell>
          <cell r="CN61">
            <v>0</v>
          </cell>
        </row>
        <row r="62">
          <cell r="A62" t="str">
            <v>CD-DTPA-061-2025</v>
          </cell>
          <cell r="B62" t="str">
            <v>1 FONAM</v>
          </cell>
          <cell r="C62" t="str">
            <v>CPS-DTPA-61-2025</v>
          </cell>
          <cell r="D62" t="str">
            <v>SAMUEL ALEXANDER BARONA SANCHEZ</v>
          </cell>
          <cell r="E62">
            <v>45698</v>
          </cell>
          <cell r="F62" t="str">
            <v>PA04-3202038-17-062 Prestar servicios de apoyo a la gestión con plena autonomía técnica y administrativa en las actividades requeridas del PNN Farallones de Cali, consistente en actividades de viverismo, en la producción y mantenimiento de plántulas para las actividades de restauración, especialmente en los ecosistemas andinos y de páramo, en el marco de la conservación de la diversidad biológica de las Áreas Protegidas del SINAP Nacional.</v>
          </cell>
          <cell r="G62" t="str">
            <v>APOYO A LA GESTIÓN</v>
          </cell>
          <cell r="H62" t="str">
            <v>2 CONTRATACIÓN DIRECTA</v>
          </cell>
          <cell r="I62" t="str">
            <v>14 PRESTACIÓN DE SERVICIOS</v>
          </cell>
          <cell r="J62" t="str">
            <v>N/A</v>
          </cell>
          <cell r="K62">
            <v>80111600</v>
          </cell>
          <cell r="L62" t="str">
            <v>4025</v>
          </cell>
          <cell r="M62" t="str">
            <v>3725</v>
          </cell>
          <cell r="N62">
            <v>45698</v>
          </cell>
          <cell r="O62">
            <v>2436451</v>
          </cell>
          <cell r="P62">
            <v>26070026</v>
          </cell>
          <cell r="Q62" t="str">
            <v>VEINTISÉIS MILLONES SETENTA MIL VEINTISÉIS</v>
          </cell>
          <cell r="R62" t="str">
            <v>1 PERSONA NATURAL</v>
          </cell>
          <cell r="S62" t="str">
            <v>3 CÉDULA DE CIUDADANÍA</v>
          </cell>
          <cell r="T62">
            <v>94522599</v>
          </cell>
          <cell r="U62">
            <v>2</v>
          </cell>
          <cell r="V62" t="str">
            <v>N-A</v>
          </cell>
          <cell r="W62" t="str">
            <v>11 NO SE DILIGENCIA INFORMACIÓN PARA ESTE FORMULARIO EN ESTE PERÍODO DE REPORTE</v>
          </cell>
          <cell r="X62" t="str">
            <v>MASCULINO</v>
          </cell>
          <cell r="Y62" t="str">
            <v>Valle del Cauca</v>
          </cell>
          <cell r="Z62" t="str">
            <v>Santiago de Cali</v>
          </cell>
          <cell r="AA62" t="str">
            <v>SAMUEL</v>
          </cell>
          <cell r="AB62" t="str">
            <v>ALEXANDER</v>
          </cell>
          <cell r="AC62" t="str">
            <v>BARONA</v>
          </cell>
          <cell r="AD62" t="str">
            <v>SANCHEZ</v>
          </cell>
          <cell r="AE62" t="str">
            <v>NO</v>
          </cell>
          <cell r="AF62" t="str">
            <v>6 NO CONSTITUYÓ GARANTÍAS</v>
          </cell>
          <cell r="AG62" t="str">
            <v>N-A</v>
          </cell>
          <cell r="AH62" t="str">
            <v>N-A</v>
          </cell>
          <cell r="AI62" t="str">
            <v>N-A</v>
          </cell>
          <cell r="AJ62" t="str">
            <v>N-A</v>
          </cell>
          <cell r="AK62" t="str">
            <v>GLORIA TERESITA SERNA ALZATE</v>
          </cell>
          <cell r="AL62" t="str">
            <v>PNN FARALLONES DE CALI</v>
          </cell>
          <cell r="AM62" t="str">
            <v>2 SUPERVISOR</v>
          </cell>
          <cell r="AN62" t="str">
            <v>3 CÉDULA DE CIUDADANÍA</v>
          </cell>
          <cell r="AO62">
            <v>29120620</v>
          </cell>
          <cell r="AP62" t="str">
            <v>MARIA JULIANA CERON</v>
          </cell>
          <cell r="AQ62">
            <v>322</v>
          </cell>
          <cell r="AR62" t="str">
            <v>3 NO PACTADOS</v>
          </cell>
          <cell r="AS62" t="str">
            <v>4 NO SE HA ADICIONADO NI EN VALOR y EN TIEMPO</v>
          </cell>
          <cell r="AT62">
            <v>0</v>
          </cell>
          <cell r="AU62">
            <v>0</v>
          </cell>
          <cell r="AV62" t="str">
            <v>-</v>
          </cell>
          <cell r="AW62">
            <v>0</v>
          </cell>
          <cell r="AY62">
            <v>45698</v>
          </cell>
          <cell r="AZ62" t="str">
            <v>N/A</v>
          </cell>
          <cell r="BA62">
            <v>45698</v>
          </cell>
          <cell r="BB62">
            <v>46022</v>
          </cell>
          <cell r="BD62" t="str">
            <v>2. NO</v>
          </cell>
          <cell r="BE62" t="str">
            <v>-</v>
          </cell>
          <cell r="BF62" t="str">
            <v>-</v>
          </cell>
          <cell r="BG62" t="str">
            <v>2. NO</v>
          </cell>
          <cell r="BH62">
            <v>0</v>
          </cell>
          <cell r="BI62" t="str">
            <v>-</v>
          </cell>
          <cell r="BJ62" t="str">
            <v>-</v>
          </cell>
          <cell r="BL62" t="str">
            <v>2025753501900020E</v>
          </cell>
          <cell r="BM62">
            <v>26070026</v>
          </cell>
          <cell r="BN62" t="str">
            <v>WENDY ISABEL DAVID</v>
          </cell>
          <cell r="BO62" t="str">
            <v xml:space="preserve">https://community.secop.gov.co/Public/Tendering/ContractNoticePhases/View?PPI=CO1.PPI.37312809&amp;isFromPublicArea=True&amp;isModal=False </v>
          </cell>
          <cell r="BP62" t="str">
            <v>VIGENTE</v>
          </cell>
          <cell r="BR62" t="str">
            <v>https://community.secop.gov.co/Public/Tendering/ContractDetailView/Index?UniqueIdentifier=CO1.PCCNTR.7449467</v>
          </cell>
          <cell r="BS62" t="str">
            <v>samuel.barona</v>
          </cell>
          <cell r="BT62" t="str">
            <v>parquesnacionales.gov.co</v>
          </cell>
          <cell r="BU62" t="str">
            <v>samuel.barona.sanchez@gmail.com</v>
          </cell>
          <cell r="BV62" t="str">
            <v>OPERARIO</v>
          </cell>
          <cell r="BW62" t="str">
            <v>BANCOLOMBIA S.A.</v>
          </cell>
          <cell r="BX62" t="str">
            <v>Ahorro</v>
          </cell>
          <cell r="BY62">
            <v>74100045889</v>
          </cell>
          <cell r="CC62">
            <v>1705516</v>
          </cell>
          <cell r="CD62">
            <v>2436451</v>
          </cell>
          <cell r="CE62">
            <v>2436451</v>
          </cell>
          <cell r="CF62">
            <v>2436451</v>
          </cell>
          <cell r="CG62">
            <v>2436451</v>
          </cell>
          <cell r="CH62">
            <v>2436451</v>
          </cell>
          <cell r="CI62">
            <v>2436451</v>
          </cell>
          <cell r="CJ62">
            <v>2436451</v>
          </cell>
          <cell r="CK62">
            <v>2436451</v>
          </cell>
          <cell r="CL62">
            <v>2436451</v>
          </cell>
          <cell r="CM62">
            <v>2436451</v>
          </cell>
          <cell r="CN62">
            <v>0</v>
          </cell>
        </row>
        <row r="63">
          <cell r="A63" t="str">
            <v>CD-DTPA-063-2025</v>
          </cell>
          <cell r="B63" t="str">
            <v>1 FONAM</v>
          </cell>
          <cell r="C63" t="str">
            <v>CPS-DTPA-63-2025</v>
          </cell>
          <cell r="D63" t="str">
            <v>LIBARDO TORRES URBANO</v>
          </cell>
          <cell r="E63">
            <v>45698</v>
          </cell>
          <cell r="F63" t="str">
            <v>PA04-3202060-19-1-073 Prestar servicio de apoyo a la gestión con plena autonomía técnica y administrativa en los procedimientos requeridos del PNN Farallones de Cali para Implementar el proceso de restauración en las zonas degradadas y/o alteradas de las áreas protegidas nacionales y/o zonas de influencia en especialmente en los ecosistemas andinos y de páramo, en el marco de la conservación de la diversidad biológica de las Áreas Protegidas del SINAP Nacional.</v>
          </cell>
          <cell r="G63" t="str">
            <v>APOYO A LA GESTIÓN</v>
          </cell>
          <cell r="H63" t="str">
            <v>2 CONTRATACIÓN DIRECTA</v>
          </cell>
          <cell r="I63" t="str">
            <v>14 PRESTACIÓN DE SERVICIOS</v>
          </cell>
          <cell r="J63" t="str">
            <v>N/A</v>
          </cell>
          <cell r="K63">
            <v>80111600</v>
          </cell>
          <cell r="L63" t="str">
            <v>4625</v>
          </cell>
          <cell r="M63" t="str">
            <v>3825</v>
          </cell>
          <cell r="N63">
            <v>45698</v>
          </cell>
          <cell r="O63">
            <v>1836238</v>
          </cell>
          <cell r="P63">
            <v>19647747</v>
          </cell>
          <cell r="Q63" t="str">
            <v>DIECINUEVE MILLONES SEISCIENTOS CUARENTA Y SIETE MIL SETECIENTOS CUARENTA Y SIETE</v>
          </cell>
          <cell r="R63" t="str">
            <v>1 PERSONA NATURAL</v>
          </cell>
          <cell r="S63" t="str">
            <v>3 CÉDULA DE CIUDADANÍA</v>
          </cell>
          <cell r="T63">
            <v>94540419</v>
          </cell>
          <cell r="U63">
            <v>2</v>
          </cell>
          <cell r="V63" t="str">
            <v>N-A</v>
          </cell>
          <cell r="W63" t="str">
            <v>11 NO SE DILIGENCIA INFORMACIÓN PARA ESTE FORMULARIO EN ESTE PERÍODO DE REPORTE</v>
          </cell>
          <cell r="X63" t="str">
            <v>MASCULINO</v>
          </cell>
          <cell r="Y63" t="str">
            <v>Valle del Cauca</v>
          </cell>
          <cell r="Z63" t="str">
            <v>Santiago de Cali</v>
          </cell>
          <cell r="AA63" t="str">
            <v>LIBARDO</v>
          </cell>
          <cell r="AB63" t="str">
            <v>TORRES</v>
          </cell>
          <cell r="AC63" t="str">
            <v>URBANO</v>
          </cell>
          <cell r="AE63" t="str">
            <v>NO</v>
          </cell>
          <cell r="AF63" t="str">
            <v>6 NO CONSTITUYÓ GARANTÍAS</v>
          </cell>
          <cell r="AG63" t="str">
            <v>N-A</v>
          </cell>
          <cell r="AH63" t="str">
            <v>N-A</v>
          </cell>
          <cell r="AI63" t="str">
            <v>N-A</v>
          </cell>
          <cell r="AJ63" t="str">
            <v>N-A</v>
          </cell>
          <cell r="AK63" t="str">
            <v>GLORIA TERESITA SERNA ALZATE</v>
          </cell>
          <cell r="AL63" t="str">
            <v>PNN FARALLONES DE CALI</v>
          </cell>
          <cell r="AM63" t="str">
            <v>2 SUPERVISOR</v>
          </cell>
          <cell r="AN63" t="str">
            <v>3 CÉDULA DE CIUDADANÍA</v>
          </cell>
          <cell r="AO63">
            <v>29120620</v>
          </cell>
          <cell r="AP63" t="str">
            <v>MARIA JULIANA CERON</v>
          </cell>
          <cell r="AQ63">
            <v>322</v>
          </cell>
          <cell r="AR63" t="str">
            <v>3 NO PACTADOS</v>
          </cell>
          <cell r="AS63" t="str">
            <v>4 NO SE HA ADICIONADO NI EN VALOR y EN TIEMPO</v>
          </cell>
          <cell r="AT63">
            <v>0</v>
          </cell>
          <cell r="AU63">
            <v>0</v>
          </cell>
          <cell r="AV63" t="str">
            <v>-</v>
          </cell>
          <cell r="AW63">
            <v>0</v>
          </cell>
          <cell r="AY63">
            <v>45698</v>
          </cell>
          <cell r="AZ63" t="str">
            <v>N/A</v>
          </cell>
          <cell r="BA63">
            <v>45698</v>
          </cell>
          <cell r="BB63">
            <v>46022</v>
          </cell>
          <cell r="BD63" t="str">
            <v>2. NO</v>
          </cell>
          <cell r="BE63" t="str">
            <v>-</v>
          </cell>
          <cell r="BF63" t="str">
            <v>-</v>
          </cell>
          <cell r="BG63" t="str">
            <v>2. NO</v>
          </cell>
          <cell r="BH63">
            <v>0</v>
          </cell>
          <cell r="BI63" t="str">
            <v>-</v>
          </cell>
          <cell r="BJ63" t="str">
            <v>-</v>
          </cell>
          <cell r="BK63" t="str">
            <v>TERMINACIÓN ANTICIPADA</v>
          </cell>
          <cell r="BL63" t="str">
            <v>2025753501900021E</v>
          </cell>
          <cell r="BM63">
            <v>19647747</v>
          </cell>
          <cell r="BN63" t="str">
            <v>WENDY ISABEL DAVID</v>
          </cell>
          <cell r="BO63" t="str">
            <v xml:space="preserve">https://community.secop.gov.co/Public/Tendering/ContractNoticePhases/View?PPI=CO1.PPI.37341175&amp;isFromPublicArea=True&amp;isModal=False </v>
          </cell>
          <cell r="BP63" t="str">
            <v>VIGENTE</v>
          </cell>
          <cell r="BR63" t="str">
            <v xml:space="preserve">https://community.secop.gov.co/Public/Tendering/ContractDetailView/Index?UniqueIdentifier=CO1.PCCNTR.7451032 </v>
          </cell>
          <cell r="BS63" t="str">
            <v>libardo.torres</v>
          </cell>
          <cell r="BT63" t="str">
            <v>parquesnacionales.gov.co</v>
          </cell>
          <cell r="BU63" t="str">
            <v>libardo1985@hotmail.com</v>
          </cell>
          <cell r="BV63" t="str">
            <v>OPERARIO</v>
          </cell>
          <cell r="BW63" t="str">
            <v>BANCO DE BOGOTA</v>
          </cell>
          <cell r="BX63" t="str">
            <v>Ahorro</v>
          </cell>
          <cell r="BY63">
            <v>295052476</v>
          </cell>
          <cell r="CC63">
            <v>1285367</v>
          </cell>
          <cell r="CD63">
            <v>1836238</v>
          </cell>
          <cell r="CE63">
            <v>1836238</v>
          </cell>
          <cell r="CF63">
            <v>1836238</v>
          </cell>
          <cell r="CG63">
            <v>1836238</v>
          </cell>
          <cell r="CH63">
            <v>1836238</v>
          </cell>
          <cell r="CI63">
            <v>1836238</v>
          </cell>
          <cell r="CJ63">
            <v>1836238</v>
          </cell>
          <cell r="CK63">
            <v>1836238</v>
          </cell>
          <cell r="CL63">
            <v>1836238</v>
          </cell>
          <cell r="CM63">
            <v>1836238</v>
          </cell>
          <cell r="CN63">
            <v>0</v>
          </cell>
        </row>
        <row r="64">
          <cell r="A64" t="str">
            <v>CD-DTPA-064-2025</v>
          </cell>
          <cell r="B64" t="str">
            <v>2 NACION</v>
          </cell>
          <cell r="C64" t="str">
            <v>CPS-DTPA-64-2025</v>
          </cell>
          <cell r="D64" t="str">
            <v>JUAN CARLOS CASTRILLON RODRÍGUEZ</v>
          </cell>
          <cell r="E64">
            <v>45698</v>
          </cell>
          <cell r="F64" t="str">
            <v>PA08-3202008-9-007 Prestar servicios de apoyo a la gestión con plena autonomía técnica y administrativa en el PNN Sanquianga para el desarrollo de las actividades operativas relacionadas con la implementación de la estrategia de investigación y monitoreo en el área protegida el marco de la conservación de la diversidad biológica de las áreas protegidas del SINAP nacional.</v>
          </cell>
          <cell r="G64" t="str">
            <v>APOYO A LA GESTIÓN</v>
          </cell>
          <cell r="H64" t="str">
            <v>2 CONTRATACIÓN DIRECTA</v>
          </cell>
          <cell r="I64" t="str">
            <v>14 PRESTACIÓN DE SERVICIOS</v>
          </cell>
          <cell r="J64" t="str">
            <v>N/A</v>
          </cell>
          <cell r="K64">
            <v>80111600</v>
          </cell>
          <cell r="L64" t="str">
            <v>9925</v>
          </cell>
          <cell r="M64" t="str">
            <v>8025</v>
          </cell>
          <cell r="N64">
            <v>45698</v>
          </cell>
          <cell r="O64">
            <v>1836237</v>
          </cell>
          <cell r="P64">
            <v>19647736</v>
          </cell>
          <cell r="Q64" t="str">
            <v>DIECINUEVE MILLONES SEISCIENTOS CUARENTA Y SIETE MIL SETECIENTOS TREINTA Y SEIS</v>
          </cell>
          <cell r="R64" t="str">
            <v>1 PERSONA NATURAL</v>
          </cell>
          <cell r="S64" t="str">
            <v>3 CÉDULA DE CIUDADANÍA</v>
          </cell>
          <cell r="T64">
            <v>93401085</v>
          </cell>
          <cell r="U64">
            <v>2</v>
          </cell>
          <cell r="V64" t="str">
            <v>N-A</v>
          </cell>
          <cell r="W64" t="str">
            <v>11 NO SE DILIGENCIA INFORMACIÓN PARA ESTE FORMULARIO EN ESTE PERÍODO DE REPORTE</v>
          </cell>
          <cell r="X64" t="str">
            <v>MASCULINO</v>
          </cell>
          <cell r="Y64" t="str">
            <v>Tolima</v>
          </cell>
          <cell r="Z64" t="str">
            <v>Ibague</v>
          </cell>
          <cell r="AA64" t="str">
            <v>JUAN</v>
          </cell>
          <cell r="AB64" t="str">
            <v>CARLOS</v>
          </cell>
          <cell r="AC64" t="str">
            <v>CASTRILLON</v>
          </cell>
          <cell r="AD64" t="str">
            <v>RODRÍGUEZ</v>
          </cell>
          <cell r="AE64" t="str">
            <v>NO</v>
          </cell>
          <cell r="AF64" t="str">
            <v>6 NO CONSTITUYÓ GARANTÍAS</v>
          </cell>
          <cell r="AG64" t="str">
            <v>N-A</v>
          </cell>
          <cell r="AH64" t="str">
            <v>N-A</v>
          </cell>
          <cell r="AI64" t="str">
            <v>N-A</v>
          </cell>
          <cell r="AJ64" t="str">
            <v>N-A</v>
          </cell>
          <cell r="AK64" t="str">
            <v>GLORIA TERESITA SERNA ALZATE</v>
          </cell>
          <cell r="AL64" t="str">
            <v>PNN SANQUIANGA</v>
          </cell>
          <cell r="AM64" t="str">
            <v>2 SUPERVISOR</v>
          </cell>
          <cell r="AN64" t="str">
            <v>3 CÉDULA DE CIUDADANÍA</v>
          </cell>
          <cell r="AO64">
            <v>16279020</v>
          </cell>
          <cell r="AP64" t="str">
            <v>GUSTAVO ADOLFO MAYOR A</v>
          </cell>
          <cell r="AQ64">
            <v>321</v>
          </cell>
          <cell r="AR64" t="str">
            <v>3 NO PACTADOS</v>
          </cell>
          <cell r="AS64" t="str">
            <v>4 NO SE HA ADICIONADO NI EN VALOR y EN TIEMPO</v>
          </cell>
          <cell r="AT64">
            <v>0</v>
          </cell>
          <cell r="AU64">
            <v>0</v>
          </cell>
          <cell r="AV64" t="str">
            <v>-</v>
          </cell>
          <cell r="AW64">
            <v>0</v>
          </cell>
          <cell r="AY64">
            <v>45698</v>
          </cell>
          <cell r="AZ64" t="str">
            <v>N/A</v>
          </cell>
          <cell r="BA64">
            <v>45698</v>
          </cell>
          <cell r="BB64">
            <v>46022</v>
          </cell>
          <cell r="BD64" t="str">
            <v>2. NO</v>
          </cell>
          <cell r="BE64" t="str">
            <v>-</v>
          </cell>
          <cell r="BF64" t="str">
            <v>-</v>
          </cell>
          <cell r="BG64" t="str">
            <v>2. NO</v>
          </cell>
          <cell r="BH64">
            <v>0</v>
          </cell>
          <cell r="BI64" t="str">
            <v>-</v>
          </cell>
          <cell r="BJ64" t="str">
            <v>-</v>
          </cell>
          <cell r="BL64" t="str">
            <v>2025753501000040E</v>
          </cell>
          <cell r="BM64">
            <v>19647736</v>
          </cell>
          <cell r="BN64" t="str">
            <v>MARGARITA E VICTORIA ACOSTA</v>
          </cell>
          <cell r="BO64" t="str">
            <v xml:space="preserve">https://community.secop.gov.co/Public/Tendering/ContractNoticePhases/View?PPI=CO1.PPI.37339557&amp;isFromPublicArea=True&amp;isModal=False </v>
          </cell>
          <cell r="BP64" t="str">
            <v>VIGENTE</v>
          </cell>
          <cell r="BR64" t="str">
            <v xml:space="preserve">https://community.secop.gov.co/Public/Tendering/ContractDetailView/Index?UniqueIdentifier=CO1.PCCNTR.7450492 </v>
          </cell>
          <cell r="BS64" t="str">
            <v>juan.castrillon</v>
          </cell>
          <cell r="BT64" t="str">
            <v>parquesnacionales.gov.co</v>
          </cell>
          <cell r="BU64" t="str">
            <v>juancarloscastrillon407@gmail.com</v>
          </cell>
          <cell r="BV64" t="str">
            <v>OPERARIO</v>
          </cell>
          <cell r="BW64" t="str">
            <v>BANCO CAJA SOCIAL S.A.</v>
          </cell>
          <cell r="BX64" t="str">
            <v>Ahorro</v>
          </cell>
          <cell r="BY64">
            <v>24081034231</v>
          </cell>
          <cell r="CC64">
            <v>1285366</v>
          </cell>
          <cell r="CD64">
            <v>1836237</v>
          </cell>
          <cell r="CE64">
            <v>1836237</v>
          </cell>
          <cell r="CF64">
            <v>1836237</v>
          </cell>
          <cell r="CG64">
            <v>1836237</v>
          </cell>
          <cell r="CH64">
            <v>1836237</v>
          </cell>
          <cell r="CI64">
            <v>1836237</v>
          </cell>
          <cell r="CJ64">
            <v>1836237</v>
          </cell>
          <cell r="CK64">
            <v>1836237</v>
          </cell>
          <cell r="CL64">
            <v>1836237</v>
          </cell>
          <cell r="CM64">
            <v>1836237</v>
          </cell>
          <cell r="CN64">
            <v>0</v>
          </cell>
        </row>
        <row r="65">
          <cell r="A65" t="str">
            <v>CD-DTPA-065-2025</v>
          </cell>
          <cell r="B65" t="str">
            <v>2 NACION</v>
          </cell>
          <cell r="C65" t="str">
            <v>CPS-DTPA-65-2025</v>
          </cell>
          <cell r="D65" t="str">
            <v>MONICA ALEXANDRA CASTILLO CUBILLOS</v>
          </cell>
          <cell r="E65">
            <v>45699</v>
          </cell>
          <cell r="F65" t="str">
            <v>PA00-3202056-5-034 Prestar servicios profesionales con plena autonomía técnica y administrativa en Dirección Territorial Pacífico para adelantar procesos de comunicación y educación ambiental con actores priorizados y vinculados a la gestión territorial de las áreas protegidas adscritas, en el marco de la conservación de la diversidad biológica de las áreas protegidas del SINAP Nacional.</v>
          </cell>
          <cell r="G65" t="str">
            <v>PROFESIONAL</v>
          </cell>
          <cell r="H65" t="str">
            <v>2 CONTRATACIÓN DIRECTA</v>
          </cell>
          <cell r="I65" t="str">
            <v>14 PRESTACIÓN DE SERVICIOS</v>
          </cell>
          <cell r="J65" t="str">
            <v>N/A</v>
          </cell>
          <cell r="K65">
            <v>80111600</v>
          </cell>
          <cell r="L65" t="str">
            <v>7625</v>
          </cell>
          <cell r="M65" t="str">
            <v>8825</v>
          </cell>
          <cell r="N65">
            <v>45699</v>
          </cell>
          <cell r="O65">
            <v>6347913</v>
          </cell>
          <cell r="P65">
            <v>67711072</v>
          </cell>
          <cell r="Q65" t="str">
            <v>SESENTA Y SIETE MILLONES SETECIENTOS ONCE MIL SETENTA Y DOS</v>
          </cell>
          <cell r="R65" t="str">
            <v>1 PERSONA NATURAL</v>
          </cell>
          <cell r="S65" t="str">
            <v>3 CÉDULA DE CIUDADANÍA</v>
          </cell>
          <cell r="T65">
            <v>1143829409</v>
          </cell>
          <cell r="U65">
            <v>2</v>
          </cell>
          <cell r="V65" t="str">
            <v>N-A</v>
          </cell>
          <cell r="W65" t="str">
            <v>11 NO SE DILIGENCIA INFORMACIÓN PARA ESTE FORMULARIO EN ESTE PERÍODO DE REPORTE</v>
          </cell>
          <cell r="X65" t="str">
            <v>FEMENINO</v>
          </cell>
          <cell r="Y65" t="str">
            <v>Valle del Cauca</v>
          </cell>
          <cell r="Z65" t="str">
            <v>Santiago de Cali</v>
          </cell>
          <cell r="AA65" t="str">
            <v>MONICA</v>
          </cell>
          <cell r="AB65" t="str">
            <v>ALEXANDRA</v>
          </cell>
          <cell r="AC65" t="str">
            <v>CASTILLO</v>
          </cell>
          <cell r="AD65" t="str">
            <v>CUBILLOS</v>
          </cell>
          <cell r="AE65" t="str">
            <v>SI</v>
          </cell>
          <cell r="AF65" t="str">
            <v>1 PÓLIZA</v>
          </cell>
          <cell r="AG65" t="str">
            <v>12 SEGUROS DEL ESTADO</v>
          </cell>
          <cell r="AH65" t="str">
            <v>2 CUMPLIMIENTO</v>
          </cell>
          <cell r="AI65">
            <v>45699</v>
          </cell>
          <cell r="AJ65" t="str">
            <v>45-46-101029445</v>
          </cell>
          <cell r="AK65" t="str">
            <v>GLORIA TERESITA SERNA ALZATE</v>
          </cell>
          <cell r="AL65" t="str">
            <v>DTPA</v>
          </cell>
          <cell r="AM65" t="str">
            <v>2 SUPERVISOR</v>
          </cell>
          <cell r="AN65" t="str">
            <v>3 CÉDULA DE CIUDADANÍA</v>
          </cell>
          <cell r="AO65">
            <v>29664613</v>
          </cell>
          <cell r="AP65" t="str">
            <v>DIANA ISABEL ZUÑIGA</v>
          </cell>
          <cell r="AQ65">
            <v>320</v>
          </cell>
          <cell r="AR65" t="str">
            <v>3 NO PACTADOS</v>
          </cell>
          <cell r="AS65" t="str">
            <v>4 NO SE HA ADICIONADO NI EN VALOR y EN TIEMPO</v>
          </cell>
          <cell r="AT65">
            <v>0</v>
          </cell>
          <cell r="AU65">
            <v>0</v>
          </cell>
          <cell r="AV65" t="str">
            <v>-</v>
          </cell>
          <cell r="AW65">
            <v>0</v>
          </cell>
          <cell r="AY65">
            <v>45699</v>
          </cell>
          <cell r="AZ65">
            <v>45699</v>
          </cell>
          <cell r="BA65">
            <v>45699</v>
          </cell>
          <cell r="BB65">
            <v>46022</v>
          </cell>
          <cell r="BD65" t="str">
            <v>2. NO</v>
          </cell>
          <cell r="BE65" t="str">
            <v>-</v>
          </cell>
          <cell r="BF65" t="str">
            <v>-</v>
          </cell>
          <cell r="BG65" t="str">
            <v>2. NO</v>
          </cell>
          <cell r="BH65">
            <v>0</v>
          </cell>
          <cell r="BI65" t="str">
            <v>-</v>
          </cell>
          <cell r="BJ65" t="str">
            <v>-</v>
          </cell>
          <cell r="BL65" t="str">
            <v>2025753501000041E</v>
          </cell>
          <cell r="BM65">
            <v>67711072</v>
          </cell>
          <cell r="BN65" t="str">
            <v>JULIANA ISABEL MONTES ROMERO</v>
          </cell>
          <cell r="BO65" t="str">
            <v xml:space="preserve">https://community.secop.gov.co/Public/Tendering/ContractNoticePhases/View?PPI=CO1.PPI.37348802&amp;isFromPublicArea=True&amp;isModal=False </v>
          </cell>
          <cell r="BP65" t="str">
            <v>VIGENTE</v>
          </cell>
          <cell r="BR65" t="str">
            <v xml:space="preserve">https://community.secop.gov.co/Public/Tendering/ContractDetailView/Index?UniqueIdentifier=CO1.PCCNTR.7451890 </v>
          </cell>
          <cell r="BS65" t="str">
            <v>monica.castillo</v>
          </cell>
          <cell r="BT65" t="str">
            <v>parquesnacionales.gov.co</v>
          </cell>
          <cell r="BU65" t="str">
            <v>eduambiental.dtpa@parquesnacionales.gov.co</v>
          </cell>
          <cell r="BV65" t="str">
            <v>PROFESIONAL</v>
          </cell>
          <cell r="BW65" t="str">
            <v>BANCOLOMBIA S.A.</v>
          </cell>
          <cell r="BX65" t="str">
            <v>Ahorro</v>
          </cell>
          <cell r="BY65">
            <v>91205886449</v>
          </cell>
          <cell r="CC65">
            <v>4231942</v>
          </cell>
          <cell r="CD65">
            <v>6347913</v>
          </cell>
          <cell r="CE65">
            <v>6347913</v>
          </cell>
          <cell r="CF65">
            <v>6347913</v>
          </cell>
          <cell r="CG65">
            <v>6347913</v>
          </cell>
          <cell r="CH65">
            <v>6347913</v>
          </cell>
          <cell r="CI65">
            <v>6347913</v>
          </cell>
          <cell r="CJ65">
            <v>6347913</v>
          </cell>
          <cell r="CK65">
            <v>6347913</v>
          </cell>
          <cell r="CL65">
            <v>6347913</v>
          </cell>
          <cell r="CM65">
            <v>6347913</v>
          </cell>
          <cell r="CN65">
            <v>0</v>
          </cell>
        </row>
        <row r="66">
          <cell r="A66" t="str">
            <v>CD-DTPA-066-2025</v>
          </cell>
          <cell r="B66" t="str">
            <v>1 FONAM</v>
          </cell>
          <cell r="C66" t="str">
            <v>CPS-DTPA-66-2025</v>
          </cell>
          <cell r="D66" t="str">
            <v>CLAISON MENA PEREZ</v>
          </cell>
          <cell r="E66">
            <v>45699</v>
          </cell>
          <cell r="F66" t="str">
            <v xml:space="preserve">PA06-3202032-1-001 Prestar servicios de apoyo a la gestión con plena autonomía técnica y administrativa en el PNN Los Katíos en el desarrollo de las acciones operativas en la implementación de la estrategia de prevención, vigilancia y control en el área protegida, en el marco de la conservación de la diversidad biológica de las áreas protegidas del SINAP nacional. </v>
          </cell>
          <cell r="G66" t="str">
            <v>APOYO A LA GESTIÓN</v>
          </cell>
          <cell r="H66" t="str">
            <v>2 CONTRATACIÓN DIRECTA</v>
          </cell>
          <cell r="I66" t="str">
            <v>14 PRESTACIÓN DE SERVICIOS</v>
          </cell>
          <cell r="J66" t="str">
            <v>N/A</v>
          </cell>
          <cell r="K66">
            <v>80111600</v>
          </cell>
          <cell r="L66" t="str">
            <v>5025</v>
          </cell>
          <cell r="M66" t="str">
            <v>4125</v>
          </cell>
          <cell r="N66">
            <v>45699</v>
          </cell>
          <cell r="O66">
            <v>1836237</v>
          </cell>
          <cell r="P66">
            <v>19586528</v>
          </cell>
          <cell r="Q66" t="str">
            <v>DIECINUEVE MILLONES QUINIENTOS OCHENTA Y SEIS MIL QUINIENTOS VEINTIOCHO</v>
          </cell>
          <cell r="R66" t="str">
            <v>1 PERSONA NATURAL</v>
          </cell>
          <cell r="S66" t="str">
            <v>3 CÉDULA DE CIUDADANÍA</v>
          </cell>
          <cell r="T66">
            <v>1045491823</v>
          </cell>
          <cell r="U66">
            <v>2</v>
          </cell>
          <cell r="V66" t="str">
            <v>N-A</v>
          </cell>
          <cell r="W66" t="str">
            <v>11 NO SE DILIGENCIA INFORMACIÓN PARA ESTE FORMULARIO EN ESTE PERÍODO DE REPORTE</v>
          </cell>
          <cell r="X66" t="str">
            <v>MASCULINO</v>
          </cell>
          <cell r="Y66" t="str">
            <v>Antioquia</v>
          </cell>
          <cell r="Z66" t="str">
            <v>Turbo</v>
          </cell>
          <cell r="AA66" t="str">
            <v>CLAISON</v>
          </cell>
          <cell r="AB66" t="str">
            <v>MENA</v>
          </cell>
          <cell r="AC66" t="str">
            <v>PEREZ</v>
          </cell>
          <cell r="AE66" t="str">
            <v>NO</v>
          </cell>
          <cell r="AF66" t="str">
            <v>6 NO CONSTITUYÓ GARANTÍAS</v>
          </cell>
          <cell r="AG66" t="str">
            <v>N-A</v>
          </cell>
          <cell r="AH66" t="str">
            <v>N-A</v>
          </cell>
          <cell r="AI66" t="str">
            <v>N-A</v>
          </cell>
          <cell r="AJ66" t="str">
            <v>N-A</v>
          </cell>
          <cell r="AK66" t="str">
            <v>GLORIA TERESITA SERNA ALZATE</v>
          </cell>
          <cell r="AL66" t="str">
            <v>PNN LOS KATIOS</v>
          </cell>
          <cell r="AM66" t="str">
            <v>2 SUPERVISOR</v>
          </cell>
          <cell r="AN66" t="str">
            <v>3 CÉDULA DE CIUDADANÍA</v>
          </cell>
          <cell r="AO66">
            <v>12563768</v>
          </cell>
          <cell r="AP66" t="str">
            <v>NELSON DE LA ROSA MANJARRES</v>
          </cell>
          <cell r="AQ66">
            <v>320</v>
          </cell>
          <cell r="AR66" t="str">
            <v>3 NO PACTADOS</v>
          </cell>
          <cell r="AS66" t="str">
            <v>4 NO SE HA ADICIONADO NI EN VALOR y EN TIEMPO</v>
          </cell>
          <cell r="AT66">
            <v>0</v>
          </cell>
          <cell r="AU66">
            <v>0</v>
          </cell>
          <cell r="AV66" t="str">
            <v>-</v>
          </cell>
          <cell r="AW66">
            <v>0</v>
          </cell>
          <cell r="AY66">
            <v>45699</v>
          </cell>
          <cell r="AZ66" t="str">
            <v>N/A</v>
          </cell>
          <cell r="BA66">
            <v>45699</v>
          </cell>
          <cell r="BB66">
            <v>46022</v>
          </cell>
          <cell r="BD66" t="str">
            <v>2. NO</v>
          </cell>
          <cell r="BE66" t="str">
            <v>-</v>
          </cell>
          <cell r="BF66" t="str">
            <v>-</v>
          </cell>
          <cell r="BG66" t="str">
            <v>2. NO</v>
          </cell>
          <cell r="BH66">
            <v>0</v>
          </cell>
          <cell r="BI66" t="str">
            <v>-</v>
          </cell>
          <cell r="BJ66" t="str">
            <v>-</v>
          </cell>
          <cell r="BL66" t="str">
            <v>2025753501900022E</v>
          </cell>
          <cell r="BM66">
            <v>19586528</v>
          </cell>
          <cell r="BN66" t="str">
            <v>KHAREM CARABALI MARULANDA</v>
          </cell>
          <cell r="BO66" t="str">
            <v xml:space="preserve">https://community.secop.gov.co/Public/Tendering/ContractNoticePhases/View?PPI=CO1.PPI.37364294&amp;isFromPublicArea=True&amp;isModal=False </v>
          </cell>
          <cell r="BP66" t="str">
            <v>VIGENTE</v>
          </cell>
          <cell r="BR66" t="str">
            <v xml:space="preserve">https://community.secop.gov.co/Public/Tendering/ContractDetailView/Index?UniqueIdentifier=CO1.PCCNTR.7457406 </v>
          </cell>
          <cell r="BS66" t="str">
            <v>claison.mena</v>
          </cell>
          <cell r="BT66" t="str">
            <v>parquesnacionales.gov.co</v>
          </cell>
          <cell r="BU66" t="str">
            <v>perezmenaclaison@gmail.com</v>
          </cell>
          <cell r="BV66" t="str">
            <v>OPERARIO</v>
          </cell>
          <cell r="BW66" t="str">
            <v>BANCOLOMBIA S.A.</v>
          </cell>
          <cell r="BX66" t="str">
            <v>Ahorro</v>
          </cell>
          <cell r="BY66">
            <v>95930981789</v>
          </cell>
          <cell r="CC66">
            <v>1224158</v>
          </cell>
          <cell r="CD66">
            <v>1836237</v>
          </cell>
          <cell r="CE66">
            <v>1836237</v>
          </cell>
          <cell r="CF66">
            <v>1836237</v>
          </cell>
          <cell r="CG66">
            <v>1836237</v>
          </cell>
          <cell r="CH66">
            <v>1836237</v>
          </cell>
          <cell r="CI66">
            <v>1836237</v>
          </cell>
          <cell r="CJ66">
            <v>1836237</v>
          </cell>
          <cell r="CK66">
            <v>1836237</v>
          </cell>
          <cell r="CL66">
            <v>1836237</v>
          </cell>
          <cell r="CM66">
            <v>1836237</v>
          </cell>
          <cell r="CN66">
            <v>0</v>
          </cell>
        </row>
        <row r="67">
          <cell r="A67" t="str">
            <v>CD-DTPA-067-2025</v>
          </cell>
          <cell r="B67" t="str">
            <v>2 NACION</v>
          </cell>
          <cell r="C67" t="str">
            <v>CPS-DTPA-67-2025</v>
          </cell>
          <cell r="D67" t="str">
            <v>PAMELA MEIRELES GUERRERO</v>
          </cell>
          <cell r="E67">
            <v>45699</v>
          </cell>
          <cell r="F67" t="str">
            <v>PA00-3202032-1-024 Prestar servicios profesionales con plena autonomía técnica y administrativa en la Dirección Territorial Pacifico, en el desarrollo del procedimiento jurídico de saneamiento predial, en el marco de la conservación de la diversidad biológica de las áreas protegidas del SINAP nacional</v>
          </cell>
          <cell r="G67" t="str">
            <v>PROFESIONAL</v>
          </cell>
          <cell r="H67" t="str">
            <v>2 CONTRATACIÓN DIRECTA</v>
          </cell>
          <cell r="I67" t="str">
            <v>14 PRESTACIÓN DE SERVICIOS</v>
          </cell>
          <cell r="J67" t="str">
            <v>N/A</v>
          </cell>
          <cell r="K67">
            <v>80111600</v>
          </cell>
          <cell r="L67" t="str">
            <v>7825</v>
          </cell>
          <cell r="M67" t="str">
            <v>8725</v>
          </cell>
          <cell r="N67">
            <v>45699</v>
          </cell>
          <cell r="O67">
            <v>7014443</v>
          </cell>
          <cell r="P67">
            <v>74820725</v>
          </cell>
          <cell r="Q67" t="str">
            <v>SETENTA Y CUATRO MILLONES OCHOCIENTOS VEINTE MIL SETECIENTOS VEINTICINCO</v>
          </cell>
          <cell r="R67" t="str">
            <v>1 PERSONA NATURAL</v>
          </cell>
          <cell r="S67" t="str">
            <v>3 CÉDULA DE CIUDADANÍA</v>
          </cell>
          <cell r="T67">
            <v>1085301502</v>
          </cell>
          <cell r="U67">
            <v>2</v>
          </cell>
          <cell r="V67" t="str">
            <v>N-A</v>
          </cell>
          <cell r="W67" t="str">
            <v>11 NO SE DILIGENCIA INFORMACIÓN PARA ESTE FORMULARIO EN ESTE PERÍODO DE REPORTE</v>
          </cell>
          <cell r="X67" t="str">
            <v>FEMENINO</v>
          </cell>
          <cell r="Y67" t="str">
            <v>Nariño</v>
          </cell>
          <cell r="Z67" t="str">
            <v>Pasto</v>
          </cell>
          <cell r="AA67" t="str">
            <v>PAMELA</v>
          </cell>
          <cell r="AB67" t="str">
            <v>MEIRELES</v>
          </cell>
          <cell r="AC67" t="str">
            <v>GUERRERO</v>
          </cell>
          <cell r="AE67" t="str">
            <v>SI</v>
          </cell>
          <cell r="AF67" t="str">
            <v>1 PÓLIZA</v>
          </cell>
          <cell r="AG67" t="str">
            <v>12 SEGUROS DEL ESTADO</v>
          </cell>
          <cell r="AH67" t="str">
            <v>2 CUMPLIMIENTO</v>
          </cell>
          <cell r="AI67">
            <v>45699</v>
          </cell>
          <cell r="AJ67" t="str">
            <v>45-46-101029444</v>
          </cell>
          <cell r="AK67" t="str">
            <v>GLORIA TERESITA SERNA ALZATE</v>
          </cell>
          <cell r="AL67" t="str">
            <v>DTPA</v>
          </cell>
          <cell r="AM67" t="str">
            <v>2 SUPERVISOR</v>
          </cell>
          <cell r="AN67" t="str">
            <v>3 CÉDULA DE CIUDADANÍA</v>
          </cell>
          <cell r="AO67">
            <v>25292225</v>
          </cell>
          <cell r="AP67" t="str">
            <v>CAROL JOHANNA ORTEGA SANCHEZ</v>
          </cell>
          <cell r="AQ67">
            <v>320</v>
          </cell>
          <cell r="AR67" t="str">
            <v>3 NO PACTADOS</v>
          </cell>
          <cell r="AS67" t="str">
            <v>4 NO SE HA ADICIONADO NI EN VALOR y EN TIEMPO</v>
          </cell>
          <cell r="AT67">
            <v>0</v>
          </cell>
          <cell r="AU67">
            <v>0</v>
          </cell>
          <cell r="AV67" t="str">
            <v>-</v>
          </cell>
          <cell r="AW67">
            <v>0</v>
          </cell>
          <cell r="AY67">
            <v>45699</v>
          </cell>
          <cell r="AZ67">
            <v>45699</v>
          </cell>
          <cell r="BA67">
            <v>45699</v>
          </cell>
          <cell r="BB67">
            <v>46022</v>
          </cell>
          <cell r="BD67" t="str">
            <v>2. NO</v>
          </cell>
          <cell r="BE67" t="str">
            <v>-</v>
          </cell>
          <cell r="BF67" t="str">
            <v>-</v>
          </cell>
          <cell r="BG67" t="str">
            <v>2. NO</v>
          </cell>
          <cell r="BH67">
            <v>0</v>
          </cell>
          <cell r="BI67" t="str">
            <v>-</v>
          </cell>
          <cell r="BJ67" t="str">
            <v>-</v>
          </cell>
          <cell r="BL67" t="str">
            <v>2025753501000042E</v>
          </cell>
          <cell r="BM67">
            <v>74820725</v>
          </cell>
          <cell r="BN67" t="str">
            <v>JULIANA ISABEL MONTES ROMERO</v>
          </cell>
          <cell r="BO67" t="str">
            <v xml:space="preserve">https://community.secop.gov.co/Public/Tendering/ContractNoticePhases/View?PPI=CO1.PPI.37366645&amp;isFromPublicArea=True&amp;isModal=False </v>
          </cell>
          <cell r="BP67" t="str">
            <v>VIGENTE</v>
          </cell>
          <cell r="BR67" t="str">
            <v xml:space="preserve">https://community.secop.gov.co/Public/Tendering/ContractDetailView/Index?UniqueIdentifier=CO1.PCCNTR.7457334 </v>
          </cell>
          <cell r="BS67" t="str">
            <v>pamela.meireles</v>
          </cell>
          <cell r="BT67" t="str">
            <v>parquesnacionales.gov.co</v>
          </cell>
          <cell r="BU67" t="str">
            <v>predial.dtpa@parquesnacionales.gov.co</v>
          </cell>
          <cell r="BV67" t="str">
            <v>PROFESIONAL</v>
          </cell>
          <cell r="BW67" t="str">
            <v>BANCOLOMBIA S.A.</v>
          </cell>
          <cell r="BX67" t="str">
            <v>Ahorro</v>
          </cell>
          <cell r="BY67">
            <v>82973418307</v>
          </cell>
          <cell r="CC67">
            <v>4676295</v>
          </cell>
          <cell r="CD67">
            <v>7014443</v>
          </cell>
          <cell r="CE67">
            <v>7014443</v>
          </cell>
          <cell r="CF67">
            <v>7014443</v>
          </cell>
          <cell r="CG67">
            <v>7014443</v>
          </cell>
          <cell r="CH67">
            <v>7014443</v>
          </cell>
          <cell r="CI67">
            <v>7014443</v>
          </cell>
          <cell r="CJ67">
            <v>7014443</v>
          </cell>
          <cell r="CK67">
            <v>7014443</v>
          </cell>
          <cell r="CL67">
            <v>7014443</v>
          </cell>
          <cell r="CM67">
            <v>7014443</v>
          </cell>
          <cell r="CN67">
            <v>0</v>
          </cell>
        </row>
        <row r="68">
          <cell r="A68" t="str">
            <v>CD-DTPA-068-2025</v>
          </cell>
          <cell r="B68" t="str">
            <v>2 NACION</v>
          </cell>
          <cell r="C68" t="str">
            <v>CPS-DTPA-68-2025</v>
          </cell>
          <cell r="D68" t="str">
            <v>ANGELICA MARIA HERNANDEZ PALMA</v>
          </cell>
          <cell r="E68">
            <v>45699</v>
          </cell>
          <cell r="F68" t="str">
            <v>PA00-3202008-15-018 Prestar servicios profesionales con plena autonomía técnica y administrativa para apoyar a la Dirección Territorial Pacifico, en la formulación, implementación y seguimiento a planes, programas, proyectos, estrategias, acuerdos y alianzas en lo referente a los asuntos internacionales y la cooperación establecidos por la entidad en el marco de la conservación de la diversidad biológica de las áreas protegidas del SINAP nacional.</v>
          </cell>
          <cell r="G68" t="str">
            <v>PROFESIONAL</v>
          </cell>
          <cell r="H68" t="str">
            <v>2 CONTRATACIÓN DIRECTA</v>
          </cell>
          <cell r="I68" t="str">
            <v>14 PRESTACIÓN DE SERVICIOS</v>
          </cell>
          <cell r="J68" t="str">
            <v>N/A</v>
          </cell>
          <cell r="K68">
            <v>80111600</v>
          </cell>
          <cell r="L68">
            <v>7725</v>
          </cell>
          <cell r="M68">
            <v>8625</v>
          </cell>
          <cell r="N68">
            <v>45699</v>
          </cell>
          <cell r="O68">
            <v>6347912</v>
          </cell>
          <cell r="P68">
            <v>67711061</v>
          </cell>
          <cell r="Q68" t="str">
            <v>SESENTA Y SIETE MILLONES SETECIENTOS ONCE MIL SESENTA Y UNO</v>
          </cell>
          <cell r="R68" t="str">
            <v>1 PERSONA NATURAL</v>
          </cell>
          <cell r="S68" t="str">
            <v>3 CÉDULA DE CIUDADANÍA</v>
          </cell>
          <cell r="T68">
            <v>1130604226</v>
          </cell>
          <cell r="U68">
            <v>2</v>
          </cell>
          <cell r="V68" t="str">
            <v>N-A</v>
          </cell>
          <cell r="W68" t="str">
            <v>11 NO SE DILIGENCIA INFORMACIÓN PARA ESTE FORMULARIO EN ESTE PERÍODO DE REPORTE</v>
          </cell>
          <cell r="X68" t="str">
            <v>FEMENINO</v>
          </cell>
          <cell r="Y68" t="str">
            <v xml:space="preserve">Santiago de Cali </v>
          </cell>
          <cell r="Z68" t="str">
            <v xml:space="preserve">Valle del Cauca </v>
          </cell>
          <cell r="AA68" t="str">
            <v xml:space="preserve">ANGELICA </v>
          </cell>
          <cell r="AB68" t="str">
            <v xml:space="preserve">MARIA </v>
          </cell>
          <cell r="AC68" t="str">
            <v>HERNANDEZ</v>
          </cell>
          <cell r="AD68" t="str">
            <v>PALMA</v>
          </cell>
          <cell r="AE68" t="str">
            <v>SI</v>
          </cell>
          <cell r="AF68" t="str">
            <v>1 PÓLIZA</v>
          </cell>
          <cell r="AG68" t="str">
            <v>12 SEGUROS DEL ESTADO</v>
          </cell>
          <cell r="AH68" t="str">
            <v>2 CUMPLIMIENTO</v>
          </cell>
          <cell r="AI68">
            <v>45699</v>
          </cell>
          <cell r="AJ68" t="str">
            <v>45-46-101029436</v>
          </cell>
          <cell r="AK68" t="str">
            <v>GLORIA TERESITA SERNA ALZATE</v>
          </cell>
          <cell r="AL68" t="str">
            <v>DTPA</v>
          </cell>
          <cell r="AM68" t="str">
            <v>2 SUPERVISOR</v>
          </cell>
          <cell r="AN68" t="str">
            <v>3 CÉDULA DE CIUDADANÍA</v>
          </cell>
          <cell r="AO68">
            <v>79307788</v>
          </cell>
          <cell r="AP68" t="str">
            <v>JUAN IVAN SANCHEZ BERNAL</v>
          </cell>
          <cell r="AQ68">
            <v>320</v>
          </cell>
          <cell r="AR68" t="str">
            <v>4 NO PACTADOS</v>
          </cell>
          <cell r="AS68" t="str">
            <v>4 NO SE HA ADICIONADO NI EN VALOR y EN TIEMPO</v>
          </cell>
          <cell r="AT68">
            <v>0</v>
          </cell>
          <cell r="AU68">
            <v>0</v>
          </cell>
          <cell r="AV68" t="str">
            <v>-</v>
          </cell>
          <cell r="AW68">
            <v>0</v>
          </cell>
          <cell r="AY68">
            <v>45699</v>
          </cell>
          <cell r="AZ68">
            <v>45699</v>
          </cell>
          <cell r="BA68">
            <v>45699</v>
          </cell>
          <cell r="BB68">
            <v>46022</v>
          </cell>
          <cell r="BD68" t="str">
            <v>2. NO</v>
          </cell>
          <cell r="BE68" t="str">
            <v>-</v>
          </cell>
          <cell r="BF68" t="str">
            <v>-</v>
          </cell>
          <cell r="BG68" t="str">
            <v>2. NO</v>
          </cell>
          <cell r="BH68">
            <v>0</v>
          </cell>
          <cell r="BI68" t="str">
            <v>-</v>
          </cell>
          <cell r="BJ68" t="str">
            <v>-</v>
          </cell>
          <cell r="BL68" t="str">
            <v>2025753501000043E</v>
          </cell>
          <cell r="BM68">
            <v>67711061</v>
          </cell>
          <cell r="BN68" t="str">
            <v>JULIANA ISABEL MONTES ROMERO</v>
          </cell>
          <cell r="BO68" t="str">
            <v xml:space="preserve">https://community.secop.gov.co/Public/Tendering/ContractNoticePhases/View?PPI=CO1.PPI.37367015&amp;isFromPublicArea=True&amp;isModal=False  </v>
          </cell>
          <cell r="BP68" t="str">
            <v>VIGENTE</v>
          </cell>
          <cell r="BR68" t="str">
            <v>https://community.secop.gov.co/Public/Tendering/ContractDetailView/Index?UniqueIdentifier=CO1.PCCNTR.7457710</v>
          </cell>
          <cell r="BS68" t="str">
            <v>angelica.hernandez</v>
          </cell>
          <cell r="BT68" t="str">
            <v>parquesnacionales.gov.co</v>
          </cell>
          <cell r="BU68" t="str">
            <v>cooperacion.dtpa@parquesnacionales.gov.co</v>
          </cell>
          <cell r="BV68" t="str">
            <v>PROFESIONAL</v>
          </cell>
          <cell r="BW68" t="str">
            <v>BANCOLOMBIA S.A.</v>
          </cell>
          <cell r="BX68" t="str">
            <v>Ahorro</v>
          </cell>
          <cell r="BY68">
            <v>82981819230</v>
          </cell>
          <cell r="CC68">
            <v>4231941</v>
          </cell>
          <cell r="CD68">
            <v>6347912</v>
          </cell>
          <cell r="CE68">
            <v>6347912</v>
          </cell>
          <cell r="CF68">
            <v>6347912</v>
          </cell>
          <cell r="CG68">
            <v>6347912</v>
          </cell>
          <cell r="CH68">
            <v>6347912</v>
          </cell>
          <cell r="CI68">
            <v>6347912</v>
          </cell>
          <cell r="CJ68">
            <v>6347912</v>
          </cell>
          <cell r="CK68">
            <v>6347912</v>
          </cell>
          <cell r="CL68">
            <v>6347912</v>
          </cell>
          <cell r="CM68">
            <v>6347912</v>
          </cell>
          <cell r="CN68">
            <v>0</v>
          </cell>
        </row>
        <row r="69">
          <cell r="A69" t="str">
            <v>CD-DTPA-069-2025</v>
          </cell>
          <cell r="B69" t="str">
            <v>2 NACION</v>
          </cell>
          <cell r="C69" t="str">
            <v>CPS-DTPA-69-2025</v>
          </cell>
          <cell r="D69" t="str">
            <v>MARGARITA MARÍA MARÍN RESTREPO</v>
          </cell>
          <cell r="E69">
            <v>45699</v>
          </cell>
          <cell r="F69" t="str">
            <v>PA00-3202032-1-028 Prestar servicios profesionales con plena autonomía técnica y administrativa en la Dirección Territorial Pacífico en el desarrollo de las acciones de implementación del proceso sancionatorio de Autoridad Ambiental, en el marco de la conservación de la diversidad biológica de las áreas protegidas del SINAP nacional.</v>
          </cell>
          <cell r="G69" t="str">
            <v>PROFESIONAL</v>
          </cell>
          <cell r="H69" t="str">
            <v>2 CONTRATACIÓN DIRECTA</v>
          </cell>
          <cell r="I69" t="str">
            <v>14 PRESTACIÓN DE SERVICIOS</v>
          </cell>
          <cell r="J69" t="str">
            <v>N/A</v>
          </cell>
          <cell r="K69">
            <v>80111600</v>
          </cell>
          <cell r="L69">
            <v>3725</v>
          </cell>
          <cell r="M69">
            <v>9625</v>
          </cell>
          <cell r="N69">
            <v>45699</v>
          </cell>
          <cell r="O69">
            <v>5106004</v>
          </cell>
          <cell r="P69">
            <v>54464043</v>
          </cell>
          <cell r="Q69" t="str">
            <v>CINCUENTA Y CUATRO MILLONES CUATROCIENTOS SESENTA Y CUATRO MIL CUARENTA Y TRES</v>
          </cell>
          <cell r="R69" t="str">
            <v>1 PERSONA NATURAL</v>
          </cell>
          <cell r="S69" t="str">
            <v>3 CÉDULA DE CIUDADANÍA</v>
          </cell>
          <cell r="T69">
            <v>66825047</v>
          </cell>
          <cell r="U69">
            <v>2</v>
          </cell>
          <cell r="V69" t="str">
            <v>N-A</v>
          </cell>
          <cell r="W69" t="str">
            <v>11 NO SE DILIGENCIA INFORMACIÓN PARA ESTE FORMULARIO EN ESTE PERÍODO DE REPORTE</v>
          </cell>
          <cell r="X69" t="str">
            <v>FEMENINO</v>
          </cell>
          <cell r="Y69" t="str">
            <v xml:space="preserve">Santiago de Cali </v>
          </cell>
          <cell r="Z69" t="str">
            <v xml:space="preserve">Valle del Cauca </v>
          </cell>
          <cell r="AA69" t="str">
            <v xml:space="preserve">MARGARITA </v>
          </cell>
          <cell r="AB69" t="str">
            <v xml:space="preserve">MARÍA </v>
          </cell>
          <cell r="AC69" t="str">
            <v>MARÍN</v>
          </cell>
          <cell r="AD69" t="str">
            <v>RESTREPO</v>
          </cell>
          <cell r="AE69" t="str">
            <v>SI</v>
          </cell>
          <cell r="AF69" t="str">
            <v>1 PÓLIZA</v>
          </cell>
          <cell r="AG69" t="str">
            <v>12 SEGUROS DEL ESTADO</v>
          </cell>
          <cell r="AH69" t="str">
            <v>2 CUMPLIMIENTO</v>
          </cell>
          <cell r="AI69">
            <v>45699</v>
          </cell>
          <cell r="AJ69" t="str">
            <v>45-46-101029492</v>
          </cell>
          <cell r="AK69" t="str">
            <v>GLORIA TERESITA SERNA ALZATE</v>
          </cell>
          <cell r="AL69" t="str">
            <v>DTPA</v>
          </cell>
          <cell r="AM69" t="str">
            <v>2 SUPERVISOR</v>
          </cell>
          <cell r="AN69" t="str">
            <v>3 CÉDULA DE CIUDADANÍA</v>
          </cell>
          <cell r="AO69">
            <v>24344682</v>
          </cell>
          <cell r="AP69" t="str">
            <v>DIANA CAROLINA GOMEZ</v>
          </cell>
          <cell r="AQ69">
            <v>320</v>
          </cell>
          <cell r="AR69" t="str">
            <v>3 NO PACTADOS</v>
          </cell>
          <cell r="AS69" t="str">
            <v>4 NO SE HA ADICIONADO NI EN VALOR y EN TIEMPO</v>
          </cell>
          <cell r="AT69">
            <v>0</v>
          </cell>
          <cell r="AU69">
            <v>0</v>
          </cell>
          <cell r="AV69" t="str">
            <v>-</v>
          </cell>
          <cell r="AW69">
            <v>0</v>
          </cell>
          <cell r="AY69">
            <v>45699</v>
          </cell>
          <cell r="AZ69">
            <v>45699</v>
          </cell>
          <cell r="BA69">
            <v>45699</v>
          </cell>
          <cell r="BB69">
            <v>46022</v>
          </cell>
          <cell r="BD69" t="str">
            <v>2. NO</v>
          </cell>
          <cell r="BE69" t="str">
            <v>-</v>
          </cell>
          <cell r="BF69" t="str">
            <v>-</v>
          </cell>
          <cell r="BG69" t="str">
            <v>2. NO</v>
          </cell>
          <cell r="BH69">
            <v>0</v>
          </cell>
          <cell r="BI69" t="str">
            <v>-</v>
          </cell>
          <cell r="BJ69" t="str">
            <v>-</v>
          </cell>
          <cell r="BK69" t="str">
            <v>TERMINACIÓN ANTICIPADA</v>
          </cell>
          <cell r="BL69" t="str">
            <v>2025753501000044E</v>
          </cell>
          <cell r="BM69">
            <v>54464043</v>
          </cell>
          <cell r="BN69" t="str">
            <v>ALLISON ROJAS CALDERON</v>
          </cell>
          <cell r="BO69" t="str">
            <v xml:space="preserve">https://community.secop.gov.co/Public/Tendering/ContractNoticePhases/View?PPI=CO1.PPI.37354331&amp;isFromPublicArea=True&amp;isModal=False  </v>
          </cell>
          <cell r="BP69" t="str">
            <v>TERMINADO ANTICIPADAMENTE</v>
          </cell>
          <cell r="BR69" t="str">
            <v>https://community.secop.gov.co/Public/Tendering/ContractDetailView/Index?UniqueIdentifier=CO1.PCCNTR.7459566</v>
          </cell>
          <cell r="BS69" t="str">
            <v>margarita.marin</v>
          </cell>
          <cell r="BT69" t="str">
            <v>parquesnacionales.gov.co</v>
          </cell>
          <cell r="BU69" t="str">
            <v>margaritamarisrestrepo@gmail.com</v>
          </cell>
          <cell r="BV69" t="str">
            <v>PROFESIONAL</v>
          </cell>
          <cell r="BW69" t="str">
            <v>BANCO DAVIVIENDA S.A.</v>
          </cell>
          <cell r="BX69" t="str">
            <v>Ahorro</v>
          </cell>
          <cell r="BY69">
            <v>570016970084782</v>
          </cell>
          <cell r="CC69">
            <v>3404003</v>
          </cell>
          <cell r="CD69">
            <v>5106004</v>
          </cell>
          <cell r="CE69">
            <v>5106004</v>
          </cell>
          <cell r="CF69">
            <v>5106004</v>
          </cell>
          <cell r="CG69">
            <v>5106004</v>
          </cell>
          <cell r="CH69">
            <v>5106004</v>
          </cell>
          <cell r="CI69">
            <v>5106004</v>
          </cell>
          <cell r="CJ69">
            <v>5106004</v>
          </cell>
          <cell r="CK69">
            <v>5106004</v>
          </cell>
          <cell r="CL69">
            <v>5106004</v>
          </cell>
          <cell r="CM69">
            <v>5106004</v>
          </cell>
          <cell r="CN69">
            <v>0</v>
          </cell>
        </row>
        <row r="70">
          <cell r="A70" t="str">
            <v>CD-DTPA-070-2025</v>
          </cell>
          <cell r="B70" t="str">
            <v>2 NACION</v>
          </cell>
          <cell r="C70" t="str">
            <v>CPS-DTPA-70-2025</v>
          </cell>
          <cell r="D70" t="str">
            <v>DORICEL OSORIO VIDAL</v>
          </cell>
          <cell r="E70">
            <v>45699</v>
          </cell>
          <cell r="F70" t="str">
            <v>PA07-3202056-5-002 Prestar servicios profesionales con plena autonomía técnica y administrativa en el PNN Munchique para adelantar procesos de comunicación, de educación ambiental con actores priorizados en el marco de la conservación de diversidad biológica del área protegida del SINAP nacional.</v>
          </cell>
          <cell r="G70" t="str">
            <v>PROFESIONAL</v>
          </cell>
          <cell r="H70" t="str">
            <v>2 CONTRATACIÓN DIRECTA</v>
          </cell>
          <cell r="I70" t="str">
            <v>14 PRESTACIÓN DE SERVICIOS</v>
          </cell>
          <cell r="J70" t="str">
            <v>N/A</v>
          </cell>
          <cell r="K70">
            <v>80111600</v>
          </cell>
          <cell r="L70">
            <v>12225</v>
          </cell>
          <cell r="M70">
            <v>8925</v>
          </cell>
          <cell r="N70">
            <v>45699</v>
          </cell>
          <cell r="O70">
            <v>4200744</v>
          </cell>
          <cell r="P70">
            <v>44807936</v>
          </cell>
          <cell r="Q70" t="str">
            <v>CUARENTA Y CUATRO MILLONES OCHOCIENTOS SIETE MIL NOVECIENTOS TREINTA Y SEIS</v>
          </cell>
          <cell r="R70" t="str">
            <v>1 PERSONA NATURAL</v>
          </cell>
          <cell r="S70" t="str">
            <v>3 CÉDULA DE CIUDADANÍA</v>
          </cell>
          <cell r="T70">
            <v>1061686800</v>
          </cell>
          <cell r="U70">
            <v>2</v>
          </cell>
          <cell r="V70" t="str">
            <v>N-A</v>
          </cell>
          <cell r="W70" t="str">
            <v>11 NO SE DILIGENCIA INFORMACIÓN PARA ESTE FORMULARIO EN ESTE PERÍODO DE REPORTE</v>
          </cell>
          <cell r="X70" t="str">
            <v>FEMENINO</v>
          </cell>
          <cell r="Y70" t="str">
            <v>Cauca</v>
          </cell>
          <cell r="Z70" t="str">
            <v>Popayan</v>
          </cell>
          <cell r="AA70" t="str">
            <v>DORICEL</v>
          </cell>
          <cell r="AC70" t="str">
            <v>OSORIO</v>
          </cell>
          <cell r="AD70" t="str">
            <v>VIDAL</v>
          </cell>
          <cell r="AE70" t="str">
            <v>SI</v>
          </cell>
          <cell r="AF70" t="str">
            <v>1 PÓLIZA</v>
          </cell>
          <cell r="AG70" t="str">
            <v>12 SEGUROS DEL ESTADO</v>
          </cell>
          <cell r="AH70" t="str">
            <v>2 CUMPLIMIENTO</v>
          </cell>
          <cell r="AI70">
            <v>45699</v>
          </cell>
          <cell r="AJ70" t="str">
            <v>45-46-101029443</v>
          </cell>
          <cell r="AK70" t="str">
            <v>GLORIA TERESITA SERNA ALZATE</v>
          </cell>
          <cell r="AL70" t="str">
            <v>PNN MUNCHIQUE</v>
          </cell>
          <cell r="AM70" t="str">
            <v>2 SUPERVISOR</v>
          </cell>
          <cell r="AN70" t="str">
            <v>3 CÉDULA DE CIUDADANÍA</v>
          </cell>
          <cell r="AO70">
            <v>16738049</v>
          </cell>
          <cell r="AP70" t="str">
            <v>JAIME ALBERTO CELIS PERDOMO</v>
          </cell>
          <cell r="AQ70">
            <v>320</v>
          </cell>
          <cell r="AR70" t="str">
            <v>3 NO PACTADOS</v>
          </cell>
          <cell r="AS70" t="str">
            <v>4 NO SE HA ADICIONADO NI EN VALOR y EN TIEMPO</v>
          </cell>
          <cell r="AT70">
            <v>0</v>
          </cell>
          <cell r="AU70">
            <v>0</v>
          </cell>
          <cell r="AV70" t="str">
            <v>-</v>
          </cell>
          <cell r="AW70">
            <v>0</v>
          </cell>
          <cell r="AY70">
            <v>45699</v>
          </cell>
          <cell r="AZ70">
            <v>45699</v>
          </cell>
          <cell r="BA70">
            <v>45699</v>
          </cell>
          <cell r="BB70">
            <v>46022</v>
          </cell>
          <cell r="BD70" t="str">
            <v>2. NO</v>
          </cell>
          <cell r="BE70" t="str">
            <v>-</v>
          </cell>
          <cell r="BF70" t="str">
            <v>-</v>
          </cell>
          <cell r="BG70" t="str">
            <v>2. NO</v>
          </cell>
          <cell r="BH70">
            <v>0</v>
          </cell>
          <cell r="BI70" t="str">
            <v>-</v>
          </cell>
          <cell r="BJ70" t="str">
            <v>-</v>
          </cell>
          <cell r="BL70" t="str">
            <v>2025753501000045E</v>
          </cell>
          <cell r="BM70">
            <v>44807936</v>
          </cell>
          <cell r="BN70" t="str">
            <v>DIANA PATRICIA GUERRERO</v>
          </cell>
          <cell r="BO70" t="str">
            <v>https://community.secop.gov.co/Public/Tendering/ContractNoticePhases/View?PPI=CO1.PPI.37356199&amp;isFromPublicArea=True&amp;isModal=False</v>
          </cell>
          <cell r="BP70" t="str">
            <v>VIGENTE</v>
          </cell>
          <cell r="BR70" t="str">
            <v>https://community.secop.gov.co/Public/Tendering/ContractDetailView/Index?UniqueIdentifier=CO1.PCCNTR.7456984</v>
          </cell>
          <cell r="BS70" t="str">
            <v>doricel.osorio</v>
          </cell>
          <cell r="BT70" t="str">
            <v>parquesnacionales.gov.co</v>
          </cell>
          <cell r="BU70" t="str">
            <v>eduambiental.munchique@parquesnacionales.gov.co</v>
          </cell>
          <cell r="BV70" t="str">
            <v>PROFESIONAL</v>
          </cell>
          <cell r="BW70" t="str">
            <v>BANCO DAVIVIENDA S.A.</v>
          </cell>
          <cell r="BX70" t="str">
            <v>Ahorro</v>
          </cell>
          <cell r="BY70">
            <v>196000828349</v>
          </cell>
          <cell r="CC70">
            <v>2800496</v>
          </cell>
          <cell r="CD70">
            <v>4200744</v>
          </cell>
          <cell r="CE70">
            <v>4200744</v>
          </cell>
          <cell r="CF70">
            <v>4200744</v>
          </cell>
          <cell r="CG70">
            <v>4200744</v>
          </cell>
          <cell r="CH70">
            <v>4200744</v>
          </cell>
          <cell r="CI70">
            <v>4200744</v>
          </cell>
          <cell r="CJ70">
            <v>4200744</v>
          </cell>
          <cell r="CK70">
            <v>4200744</v>
          </cell>
          <cell r="CL70">
            <v>4200744</v>
          </cell>
          <cell r="CM70">
            <v>4200744</v>
          </cell>
          <cell r="CN70">
            <v>0</v>
          </cell>
        </row>
        <row r="71">
          <cell r="A71" t="str">
            <v>CD-DTPA-071-2025</v>
          </cell>
          <cell r="B71" t="str">
            <v>1 FONAM</v>
          </cell>
          <cell r="C71" t="str">
            <v>CPS-DTPA-71-2025</v>
          </cell>
          <cell r="D71" t="str">
            <v>DECIO MOSQUERA VALOYES</v>
          </cell>
          <cell r="E71">
            <v>45699</v>
          </cell>
          <cell r="F71" t="str">
            <v>PA06-3202032-1-005 Prestar servicios de apoyo a la gestión con plena autonomía técnica y administrativa en el PNN Los Katíos en el desarrollo de las acciones operativas en la implementación de la estrategia de prevención, vigilancia y control en el área protegida, en el marco de la conservación de la diversidad biológica de las áreas protegidas del SINAP nacional.</v>
          </cell>
          <cell r="G71" t="str">
            <v>APOYO A LA GESTIÓN</v>
          </cell>
          <cell r="H71" t="str">
            <v>2 CONTRATACIÓN DIRECTA</v>
          </cell>
          <cell r="I71" t="str">
            <v>14 PRESTACIÓN DE SERVICIOS</v>
          </cell>
          <cell r="J71" t="str">
            <v>N/A</v>
          </cell>
          <cell r="K71">
            <v>80111600</v>
          </cell>
          <cell r="L71">
            <v>4925</v>
          </cell>
          <cell r="M71">
            <v>4025</v>
          </cell>
          <cell r="N71">
            <v>45699</v>
          </cell>
          <cell r="O71">
            <v>1836237</v>
          </cell>
          <cell r="P71">
            <v>19586528</v>
          </cell>
          <cell r="Q71" t="str">
            <v>DIECINUEVE MILLONES QUINIENTOS OCHENTA Y SEIS MIL QUINIENTOS VEINTIOCHO</v>
          </cell>
          <cell r="R71" t="str">
            <v>1 PERSONA NATURAL</v>
          </cell>
          <cell r="S71" t="str">
            <v>3 CÉDULA DE CIUDADANÍA</v>
          </cell>
          <cell r="T71">
            <v>1045493928</v>
          </cell>
          <cell r="U71">
            <v>2</v>
          </cell>
          <cell r="V71" t="str">
            <v>N-A</v>
          </cell>
          <cell r="W71" t="str">
            <v>11 NO SE DILIGENCIA INFORMACIÓN PARA ESTE FORMULARIO EN ESTE PERÍODO DE REPORTE</v>
          </cell>
          <cell r="X71" t="str">
            <v>MASCULINO</v>
          </cell>
          <cell r="Y71" t="str">
            <v>Antioquia</v>
          </cell>
          <cell r="Z71" t="str">
            <v>Turbo</v>
          </cell>
          <cell r="AA71" t="str">
            <v>DECIO</v>
          </cell>
          <cell r="AC71" t="str">
            <v xml:space="preserve">MOSQUERA </v>
          </cell>
          <cell r="AD71" t="str">
            <v>VALOYES</v>
          </cell>
          <cell r="AE71" t="str">
            <v>NO</v>
          </cell>
          <cell r="AF71" t="str">
            <v>6 NO CONSTITUYÓ GARANTÍAS</v>
          </cell>
          <cell r="AG71" t="str">
            <v>N-A</v>
          </cell>
          <cell r="AH71" t="str">
            <v>N-A</v>
          </cell>
          <cell r="AI71" t="str">
            <v>N-A</v>
          </cell>
          <cell r="AJ71" t="str">
            <v>N-A</v>
          </cell>
          <cell r="AK71" t="str">
            <v>GLORIA TERESITA SERNA ALZATE</v>
          </cell>
          <cell r="AL71" t="str">
            <v>PNN LOS KATIOS</v>
          </cell>
          <cell r="AM71" t="str">
            <v>2 SUPERVISOR</v>
          </cell>
          <cell r="AN71" t="str">
            <v>3 CÉDULA DE CIUDADANÍA</v>
          </cell>
          <cell r="AO71">
            <v>12563768</v>
          </cell>
          <cell r="AP71" t="str">
            <v>NELSON DE LA ROSA MANJARRES</v>
          </cell>
          <cell r="AQ71">
            <v>320</v>
          </cell>
          <cell r="AR71" t="str">
            <v>3 NO PACTADOS</v>
          </cell>
          <cell r="AS71" t="str">
            <v>4 NO SE HA ADICIONADO NI EN VALOR y EN TIEMPO</v>
          </cell>
          <cell r="AT71">
            <v>0</v>
          </cell>
          <cell r="AU71">
            <v>0</v>
          </cell>
          <cell r="AV71" t="str">
            <v>-</v>
          </cell>
          <cell r="AW71">
            <v>0</v>
          </cell>
          <cell r="AY71">
            <v>45699</v>
          </cell>
          <cell r="AZ71" t="str">
            <v>N/A</v>
          </cell>
          <cell r="BA71">
            <v>45699</v>
          </cell>
          <cell r="BB71">
            <v>46022</v>
          </cell>
          <cell r="BD71" t="str">
            <v>2. NO</v>
          </cell>
          <cell r="BE71" t="str">
            <v>-</v>
          </cell>
          <cell r="BF71" t="str">
            <v>-</v>
          </cell>
          <cell r="BG71" t="str">
            <v>2. NO</v>
          </cell>
          <cell r="BH71">
            <v>0</v>
          </cell>
          <cell r="BI71" t="str">
            <v>-</v>
          </cell>
          <cell r="BJ71" t="str">
            <v>-</v>
          </cell>
          <cell r="BL71" t="str">
            <v>2025753501900023E</v>
          </cell>
          <cell r="BM71">
            <v>19586528</v>
          </cell>
          <cell r="BN71" t="str">
            <v>KHAREM CARABALI MARULANDA</v>
          </cell>
          <cell r="BO71" t="str">
            <v xml:space="preserve">https://community.secop.gov.co/Public/Tendering/ContractNoticePhases/View?PPI=CO1.PPI.37366347&amp;isFromPublicArea=True&amp;isModal=False </v>
          </cell>
          <cell r="BP71" t="str">
            <v>VIGENTE</v>
          </cell>
          <cell r="BR71" t="str">
            <v>https://community.secop.gov.co/Public/Tendering/ContractDetailView/Index?UniqueIdentifier=CO1.PCCNTR.7457930</v>
          </cell>
          <cell r="BS71" t="str">
            <v>decio.mosquera</v>
          </cell>
          <cell r="BT71" t="str">
            <v>parquesnacionales.gov.co</v>
          </cell>
          <cell r="BU71" t="str">
            <v>deciomosqueravaloyes12@gmail.com</v>
          </cell>
          <cell r="BV71" t="str">
            <v>OPERARIO</v>
          </cell>
          <cell r="BW71" t="str">
            <v>BANCOLOMBIA S.A.</v>
          </cell>
          <cell r="BX71" t="str">
            <v>Ahorro</v>
          </cell>
          <cell r="BY71">
            <v>95998456780</v>
          </cell>
          <cell r="CC71">
            <v>1224158</v>
          </cell>
          <cell r="CD71">
            <v>1836237</v>
          </cell>
          <cell r="CE71">
            <v>1836237</v>
          </cell>
          <cell r="CF71">
            <v>1836237</v>
          </cell>
          <cell r="CG71">
            <v>1836237</v>
          </cell>
          <cell r="CH71">
            <v>1836237</v>
          </cell>
          <cell r="CI71">
            <v>1836237</v>
          </cell>
          <cell r="CJ71">
            <v>1836237</v>
          </cell>
          <cell r="CK71">
            <v>1836237</v>
          </cell>
          <cell r="CL71">
            <v>1836237</v>
          </cell>
          <cell r="CM71">
            <v>1836237</v>
          </cell>
          <cell r="CN71">
            <v>0</v>
          </cell>
        </row>
        <row r="72">
          <cell r="A72" t="str">
            <v>CD-DTPA-072-2025</v>
          </cell>
          <cell r="B72" t="str">
            <v>2 NACION</v>
          </cell>
          <cell r="C72" t="str">
            <v>CPS-DTPA-72-2025</v>
          </cell>
          <cell r="D72" t="str">
            <v>LUIS FELIPE TORRES</v>
          </cell>
          <cell r="E72">
            <v>45699</v>
          </cell>
          <cell r="F72" t="str">
            <v>PA07-3202032-1-001 Prestar servicios profesionales con plena autonomía técnica y administrativa en el PNN Munchique para realizar consolidación, revisión, análisis, reporte y demás actividades requeridas a partir de la información proveniente de la gestión de PVC en el marco de la conservación de diversidad biológica de las AP del SINAP nacional.</v>
          </cell>
          <cell r="G72" t="str">
            <v>PROFESIONAL</v>
          </cell>
          <cell r="H72" t="str">
            <v>2 CONTRATACIÓN DIRECTA</v>
          </cell>
          <cell r="I72" t="str">
            <v>14 PRESTACIÓN DE SERVICIOS</v>
          </cell>
          <cell r="J72" t="str">
            <v>N/A</v>
          </cell>
          <cell r="K72">
            <v>80111600</v>
          </cell>
          <cell r="L72">
            <v>12325</v>
          </cell>
          <cell r="M72">
            <v>9025</v>
          </cell>
          <cell r="N72">
            <v>45699</v>
          </cell>
          <cell r="O72">
            <v>4200744</v>
          </cell>
          <cell r="P72">
            <v>44807936</v>
          </cell>
          <cell r="Q72" t="str">
            <v>CUARENTA Y CUATRO MILLONES OCHOCIENTOS SIETE MIL NOVECIENTOS TREINTA Y SEIS</v>
          </cell>
          <cell r="R72" t="str">
            <v>1 PERSONA NATURAL</v>
          </cell>
          <cell r="S72" t="str">
            <v>3 CÉDULA DE CIUDADANÍA</v>
          </cell>
          <cell r="T72">
            <v>1061796248</v>
          </cell>
          <cell r="U72">
            <v>2</v>
          </cell>
          <cell r="V72" t="str">
            <v>N-A</v>
          </cell>
          <cell r="W72" t="str">
            <v>11 NO SE DILIGENCIA INFORMACIÓN PARA ESTE FORMULARIO EN ESTE PERÍODO DE REPORTE</v>
          </cell>
          <cell r="X72" t="str">
            <v>MASCULINO</v>
          </cell>
          <cell r="Y72" t="str">
            <v>Cauca</v>
          </cell>
          <cell r="Z72" t="str">
            <v>Popayan</v>
          </cell>
          <cell r="AA72" t="str">
            <v>LUIS</v>
          </cell>
          <cell r="AB72" t="str">
            <v>FELIPE</v>
          </cell>
          <cell r="AC72" t="str">
            <v>TORRES</v>
          </cell>
          <cell r="AE72" t="str">
            <v>SI</v>
          </cell>
          <cell r="AF72" t="str">
            <v>1 PÓLIZA</v>
          </cell>
          <cell r="AG72" t="str">
            <v>12 SEGUROS DEL ESTADO</v>
          </cell>
          <cell r="AH72" t="str">
            <v>2 CUMPLIMIENTO</v>
          </cell>
          <cell r="AI72">
            <v>45699</v>
          </cell>
          <cell r="AJ72" t="str">
            <v>45-46-101029439</v>
          </cell>
          <cell r="AK72" t="str">
            <v>GLORIA TERESITA SERNA ALZATE</v>
          </cell>
          <cell r="AL72" t="str">
            <v>PNN MUNCHIQUE</v>
          </cell>
          <cell r="AM72" t="str">
            <v>2 SUPERVISOR</v>
          </cell>
          <cell r="AN72" t="str">
            <v>3 CÉDULA DE CIUDADANÍA</v>
          </cell>
          <cell r="AO72">
            <v>16738049</v>
          </cell>
          <cell r="AP72" t="str">
            <v>JAIME ALBERTO CELIS PERDOMO</v>
          </cell>
          <cell r="AQ72">
            <v>320</v>
          </cell>
          <cell r="AR72" t="str">
            <v>3 NO PACTADOS</v>
          </cell>
          <cell r="AS72" t="str">
            <v>4 NO SE HA ADICIONADO NI EN VALOR y EN TIEMPO</v>
          </cell>
          <cell r="AT72">
            <v>0</v>
          </cell>
          <cell r="AU72">
            <v>0</v>
          </cell>
          <cell r="AV72" t="str">
            <v>-</v>
          </cell>
          <cell r="AW72">
            <v>0</v>
          </cell>
          <cell r="AY72">
            <v>45699</v>
          </cell>
          <cell r="AZ72">
            <v>45699</v>
          </cell>
          <cell r="BA72">
            <v>45699</v>
          </cell>
          <cell r="BB72">
            <v>46022</v>
          </cell>
          <cell r="BD72" t="str">
            <v>2. NO</v>
          </cell>
          <cell r="BE72" t="str">
            <v>-</v>
          </cell>
          <cell r="BF72" t="str">
            <v>-</v>
          </cell>
          <cell r="BG72" t="str">
            <v>2. NO</v>
          </cell>
          <cell r="BH72">
            <v>0</v>
          </cell>
          <cell r="BI72" t="str">
            <v>-</v>
          </cell>
          <cell r="BJ72" t="str">
            <v>-</v>
          </cell>
          <cell r="BL72" t="str">
            <v>2025753501000046E</v>
          </cell>
          <cell r="BM72">
            <v>44807936</v>
          </cell>
          <cell r="BN72" t="str">
            <v>DIANA PATRICIA GUERRERO</v>
          </cell>
          <cell r="BO72" t="str">
            <v>https://community.secop.gov.co/Public/Tendering/ContractNoticePhases/View?PPI=CO1.PPI.37364595&amp;isFromPublicArea=True&amp;isModal=False</v>
          </cell>
          <cell r="BP72" t="str">
            <v>VIGENTE</v>
          </cell>
          <cell r="BR72" t="str">
            <v>https://community.secop.gov.co/Public/Tendering/ContractDetailView/Index?UniqueIdentifier=CO1.PCCNTR.7457400</v>
          </cell>
          <cell r="BS72" t="str">
            <v>felipe.torres</v>
          </cell>
          <cell r="BT72" t="str">
            <v>parquesnacionales.gov.co</v>
          </cell>
          <cell r="BU72" t="str">
            <v>feliperma15@gmail.com</v>
          </cell>
          <cell r="BV72" t="str">
            <v>PROFESIONAL</v>
          </cell>
          <cell r="BW72" t="str">
            <v>BANCOLOMBIA S.A.</v>
          </cell>
          <cell r="BX72" t="str">
            <v>Ahorro</v>
          </cell>
          <cell r="BY72">
            <v>91261921311</v>
          </cell>
          <cell r="CC72">
            <v>2800496</v>
          </cell>
          <cell r="CD72">
            <v>4200744</v>
          </cell>
          <cell r="CE72">
            <v>4200744</v>
          </cell>
          <cell r="CF72">
            <v>4200744</v>
          </cell>
          <cell r="CG72">
            <v>4200744</v>
          </cell>
          <cell r="CH72">
            <v>4200744</v>
          </cell>
          <cell r="CI72">
            <v>4200744</v>
          </cell>
          <cell r="CJ72">
            <v>4200744</v>
          </cell>
          <cell r="CK72">
            <v>4200744</v>
          </cell>
          <cell r="CL72">
            <v>4200744</v>
          </cell>
          <cell r="CM72">
            <v>4200744</v>
          </cell>
          <cell r="CN72">
            <v>0</v>
          </cell>
        </row>
        <row r="73">
          <cell r="A73" t="str">
            <v>CD-DTPA-073-2025</v>
          </cell>
          <cell r="B73" t="str">
            <v>2 NACION</v>
          </cell>
          <cell r="C73" t="str">
            <v>CPS-DTPA-73-2025</v>
          </cell>
          <cell r="D73" t="str">
            <v>WILNER PERLAZA ORTIZ</v>
          </cell>
          <cell r="E73">
            <v>45699</v>
          </cell>
          <cell r="F73" t="str">
            <v>PA07-3202008-10-010 Prestar servicios de apoyo a la gestión con plena autonomía técnica y administrativa en el PNN Munchique para adelantar actividades técnicas y administrativas de apoyo requeridas en la implementación de las Estrategias Especiales de Manejo en el Consejo Comunitario Playón del Sigui en el marco de la conservación de diversidad biológica de las áreas protegidas del SINAP nacional..</v>
          </cell>
          <cell r="G73" t="str">
            <v>APOYO A LA GESTIÓN</v>
          </cell>
          <cell r="H73" t="str">
            <v>2 CONTRATACIÓN DIRECTA</v>
          </cell>
          <cell r="I73" t="str">
            <v>14 PRESTACIÓN DE SERVICIOS</v>
          </cell>
          <cell r="J73" t="str">
            <v>N/A</v>
          </cell>
          <cell r="K73">
            <v>80111600</v>
          </cell>
          <cell r="L73">
            <v>12425</v>
          </cell>
          <cell r="M73">
            <v>9125</v>
          </cell>
          <cell r="N73">
            <v>45699</v>
          </cell>
          <cell r="O73">
            <v>2948106</v>
          </cell>
          <cell r="P73">
            <v>27515656</v>
          </cell>
          <cell r="Q73" t="str">
            <v>VEINTISIETE MILLONES QUINIENTOS QUINCE MIL SEISCIENTOS CINCUENTA Y SEIS</v>
          </cell>
          <cell r="R73" t="str">
            <v>1 PERSONA NATURAL</v>
          </cell>
          <cell r="S73" t="str">
            <v>3 CÉDULA DE CIUDADANÍA</v>
          </cell>
          <cell r="T73">
            <v>1059046762</v>
          </cell>
          <cell r="U73">
            <v>2</v>
          </cell>
          <cell r="V73" t="str">
            <v>N-A</v>
          </cell>
          <cell r="W73" t="str">
            <v>11 NO SE DILIGENCIA INFORMACIÓN PARA ESTE FORMULARIO EN ESTE PERÍODO DE REPORTE</v>
          </cell>
          <cell r="X73" t="str">
            <v>MASCULINO</v>
          </cell>
          <cell r="Y73" t="str">
            <v>Cauca</v>
          </cell>
          <cell r="Z73" t="str">
            <v xml:space="preserve">López Micay </v>
          </cell>
          <cell r="AA73" t="str">
            <v>WILNER</v>
          </cell>
          <cell r="AC73" t="str">
            <v>PERLAZA</v>
          </cell>
          <cell r="AD73" t="str">
            <v>ORTIZ</v>
          </cell>
          <cell r="AE73" t="str">
            <v>NO</v>
          </cell>
          <cell r="AF73" t="str">
            <v>6 NO CONSTITUYÓ GARANTÍAS</v>
          </cell>
          <cell r="AG73" t="str">
            <v>N-A</v>
          </cell>
          <cell r="AH73" t="str">
            <v>N-A</v>
          </cell>
          <cell r="AI73" t="str">
            <v>N-A</v>
          </cell>
          <cell r="AJ73" t="str">
            <v>N-A</v>
          </cell>
          <cell r="AK73" t="str">
            <v>GLORIA TERESITA SERNA ALZATE</v>
          </cell>
          <cell r="AL73" t="str">
            <v>PNN MUNCHIQUE</v>
          </cell>
          <cell r="AM73" t="str">
            <v>2 SUPERVISOR</v>
          </cell>
          <cell r="AN73" t="str">
            <v>3 CÉDULA DE CIUDADANÍA</v>
          </cell>
          <cell r="AO73">
            <v>16738049</v>
          </cell>
          <cell r="AP73" t="str">
            <v>JAIME ALBERTO CELIS PERDOMO</v>
          </cell>
          <cell r="AQ73">
            <v>280</v>
          </cell>
          <cell r="AR73" t="str">
            <v>3 NO PACTADOS</v>
          </cell>
          <cell r="AS73" t="str">
            <v>4 NO SE HA ADICIONADO NI EN VALOR y EN TIEMPO</v>
          </cell>
          <cell r="AT73">
            <v>0</v>
          </cell>
          <cell r="AU73">
            <v>0</v>
          </cell>
          <cell r="AV73" t="str">
            <v>-</v>
          </cell>
          <cell r="AW73">
            <v>0</v>
          </cell>
          <cell r="AY73">
            <v>45699</v>
          </cell>
          <cell r="AZ73" t="str">
            <v>N/A</v>
          </cell>
          <cell r="BA73">
            <v>45699</v>
          </cell>
          <cell r="BB73">
            <v>45981</v>
          </cell>
          <cell r="BD73" t="str">
            <v>2. NO</v>
          </cell>
          <cell r="BE73" t="str">
            <v>-</v>
          </cell>
          <cell r="BF73" t="str">
            <v>-</v>
          </cell>
          <cell r="BG73" t="str">
            <v>2. NO</v>
          </cell>
          <cell r="BH73">
            <v>0</v>
          </cell>
          <cell r="BI73" t="str">
            <v>-</v>
          </cell>
          <cell r="BJ73" t="str">
            <v>-</v>
          </cell>
          <cell r="BL73" t="str">
            <v>2025753501000047E</v>
          </cell>
          <cell r="BM73">
            <v>27515656</v>
          </cell>
          <cell r="BN73" t="str">
            <v>DIANA PATRICIA GUERRERO</v>
          </cell>
          <cell r="BO73" t="str">
            <v>https://community.secop.gov.co/Public/Tendering/ContractNoticePhases/View?PPI=CO1.PPI.37365704&amp;isFromPublicArea=True&amp;isModal=False</v>
          </cell>
          <cell r="BP73" t="str">
            <v>VIGENTE</v>
          </cell>
          <cell r="BR73" t="str">
            <v>https://community.secop.gov.co/Public/Tendering/ContractDetailView/Index?UniqueIdentifier=CO1.PCCNTR.7458015</v>
          </cell>
          <cell r="BS73" t="str">
            <v>wilner.perlaza</v>
          </cell>
          <cell r="BT73" t="str">
            <v>parquesnacionales.gov.co</v>
          </cell>
          <cell r="BU73" t="str">
            <v>wilnerperlaza12@gmail.com</v>
          </cell>
          <cell r="BV73" t="str">
            <v>TECNOLOGO</v>
          </cell>
          <cell r="BW73" t="str">
            <v>BANCO AGRARIO DE COLOMBIA S.A.</v>
          </cell>
          <cell r="BX73" t="str">
            <v>Ahorro</v>
          </cell>
          <cell r="BY73">
            <v>421392014451</v>
          </cell>
          <cell r="CC73">
            <v>1965404</v>
          </cell>
          <cell r="CD73">
            <v>2948106</v>
          </cell>
          <cell r="CE73">
            <v>2948106</v>
          </cell>
          <cell r="CF73">
            <v>2948106</v>
          </cell>
          <cell r="CG73">
            <v>2948106</v>
          </cell>
          <cell r="CH73">
            <v>2948106</v>
          </cell>
          <cell r="CI73">
            <v>2948106</v>
          </cell>
          <cell r="CJ73">
            <v>2948106</v>
          </cell>
          <cell r="CK73">
            <v>2948106</v>
          </cell>
          <cell r="CL73">
            <v>1965404</v>
          </cell>
          <cell r="CN73">
            <v>0</v>
          </cell>
        </row>
        <row r="74">
          <cell r="A74" t="str">
            <v>CD-DTPA-074-2025</v>
          </cell>
          <cell r="B74" t="str">
            <v>1 FONAM</v>
          </cell>
          <cell r="C74" t="str">
            <v>CPS-DTPA-74-2025</v>
          </cell>
          <cell r="D74" t="str">
            <v>DAYRO ANTONIO RIAÑOS FAJARDO</v>
          </cell>
          <cell r="E74">
            <v>45699</v>
          </cell>
          <cell r="F74" t="str">
            <v>PA04-3202032-1-036 Prestar servicio de apoyo a la gestión con plena autonomía técnica y administrativa en las activades requeridas del PNN Farallones de Cali para implementar las acciones operativas de prevención, vigilancia y control en las áreas protegidas administradas por PNNC, especialmente en los ecosistemas andinos y de páramo, en el marco de la conservación de la diversidad biológica de las Áreas Protegidas del SINAP Nacional.</v>
          </cell>
          <cell r="G74" t="str">
            <v>APOYO A LA GESTIÓN</v>
          </cell>
          <cell r="H74" t="str">
            <v>2 CONTRATACIÓN DIRECTA</v>
          </cell>
          <cell r="I74" t="str">
            <v>14 PRESTACIÓN DE SERVICIOS</v>
          </cell>
          <cell r="J74" t="str">
            <v>N/A</v>
          </cell>
          <cell r="K74">
            <v>80111600</v>
          </cell>
          <cell r="L74">
            <v>4725</v>
          </cell>
          <cell r="M74">
            <v>3925</v>
          </cell>
          <cell r="N74">
            <v>45699</v>
          </cell>
          <cell r="O74">
            <v>1836237</v>
          </cell>
          <cell r="P74">
            <v>19586528</v>
          </cell>
          <cell r="Q74" t="str">
            <v>DIECINUEVE MILLONES QUINIENTOS OCHENTA Y SEIS MIL QUINIENTOS VEINTIOCHO</v>
          </cell>
          <cell r="R74" t="str">
            <v>1 PERSONA NATURAL</v>
          </cell>
          <cell r="S74" t="str">
            <v>3 CÉDULA DE CIUDADANÍA</v>
          </cell>
          <cell r="T74">
            <v>1105364120</v>
          </cell>
          <cell r="U74">
            <v>2</v>
          </cell>
          <cell r="V74" t="str">
            <v>N-A</v>
          </cell>
          <cell r="W74" t="str">
            <v>11 NO SE DILIGENCIA INFORMACIÓN PARA ESTE FORMULARIO EN ESTE PERÍODO DE REPORTE</v>
          </cell>
          <cell r="X74" t="str">
            <v>MASCULINO</v>
          </cell>
          <cell r="Y74" t="str">
            <v xml:space="preserve">Valle del Cauca </v>
          </cell>
          <cell r="Z74" t="str">
            <v>Jamundi</v>
          </cell>
          <cell r="AA74" t="str">
            <v>DAYRO</v>
          </cell>
          <cell r="AB74" t="str">
            <v>ANTONIO</v>
          </cell>
          <cell r="AC74" t="str">
            <v>RIAÑOS</v>
          </cell>
          <cell r="AD74" t="str">
            <v>FAJARDO</v>
          </cell>
          <cell r="AE74" t="str">
            <v>NO</v>
          </cell>
          <cell r="AF74" t="str">
            <v>6 NO CONSTITUYÓ GARANTÍAS</v>
          </cell>
          <cell r="AG74" t="str">
            <v>N-A</v>
          </cell>
          <cell r="AH74" t="str">
            <v>N-A</v>
          </cell>
          <cell r="AI74" t="str">
            <v>N-A</v>
          </cell>
          <cell r="AJ74" t="str">
            <v>N-A</v>
          </cell>
          <cell r="AK74" t="str">
            <v>GLORIA TERESITA SERNA ALZATE</v>
          </cell>
          <cell r="AL74" t="str">
            <v>PNN FARALLONES DE CALI</v>
          </cell>
          <cell r="AM74" t="str">
            <v>2 SUPERVISOR</v>
          </cell>
          <cell r="AN74" t="str">
            <v>3 CÉDULA DE CIUDADANÍA</v>
          </cell>
          <cell r="AO74">
            <v>29120620</v>
          </cell>
          <cell r="AP74" t="str">
            <v>MARIA JULIANA CERON</v>
          </cell>
          <cell r="AQ74">
            <v>321</v>
          </cell>
          <cell r="AR74" t="str">
            <v>3 NO PACTADOS</v>
          </cell>
          <cell r="AS74" t="str">
            <v>4 NO SE HA ADICIONADO NI EN VALOR y EN TIEMPO</v>
          </cell>
          <cell r="AT74">
            <v>0</v>
          </cell>
          <cell r="AU74">
            <v>0</v>
          </cell>
          <cell r="AV74" t="str">
            <v>-</v>
          </cell>
          <cell r="AW74">
            <v>0</v>
          </cell>
          <cell r="AY74">
            <v>45699</v>
          </cell>
          <cell r="AZ74" t="str">
            <v>N/A</v>
          </cell>
          <cell r="BA74">
            <v>45699</v>
          </cell>
          <cell r="BB74">
            <v>46022</v>
          </cell>
          <cell r="BD74" t="str">
            <v>2. NO</v>
          </cell>
          <cell r="BE74" t="str">
            <v>-</v>
          </cell>
          <cell r="BF74" t="str">
            <v>-</v>
          </cell>
          <cell r="BG74" t="str">
            <v>2. NO</v>
          </cell>
          <cell r="BH74">
            <v>0</v>
          </cell>
          <cell r="BI74" t="str">
            <v>-</v>
          </cell>
          <cell r="BJ74" t="str">
            <v>-</v>
          </cell>
          <cell r="BL74" t="str">
            <v>2025753501900024E</v>
          </cell>
          <cell r="BM74">
            <v>19586528</v>
          </cell>
          <cell r="BN74" t="str">
            <v>WENDY ISABEL DAVID</v>
          </cell>
          <cell r="BO74" t="str">
            <v xml:space="preserve">https://community.secop.gov.co/Public/Tendering/ContractNoticePhases/View?PPI=CO1.PPI.37363798&amp;isFromPublicArea=True&amp;isModal=False 
</v>
          </cell>
          <cell r="BP74" t="str">
            <v>VIGENTE</v>
          </cell>
          <cell r="BR74" t="str">
            <v>https://community.secop.gov.co/Public/Tendering/ContractDetailView/Index?UniqueIdentifier=CO1.PCCNTR.7457433</v>
          </cell>
          <cell r="BS74" t="str">
            <v>dayro.rianos</v>
          </cell>
          <cell r="BT74" t="str">
            <v>parquesnacionales.gov.co</v>
          </cell>
          <cell r="BU74" t="str">
            <v>dayrorianos@gmail.com</v>
          </cell>
          <cell r="BV74" t="str">
            <v>OPERARIO</v>
          </cell>
          <cell r="BW74" t="str">
            <v>BANCOLOMBIA S.A.</v>
          </cell>
          <cell r="BX74" t="str">
            <v>Ahorro</v>
          </cell>
          <cell r="BY74">
            <v>87066666265</v>
          </cell>
          <cell r="CC74">
            <v>1224158</v>
          </cell>
          <cell r="CD74">
            <v>1836237</v>
          </cell>
          <cell r="CE74">
            <v>1836237</v>
          </cell>
          <cell r="CF74">
            <v>1836237</v>
          </cell>
          <cell r="CG74">
            <v>1836237</v>
          </cell>
          <cell r="CH74">
            <v>1836237</v>
          </cell>
          <cell r="CI74">
            <v>1836237</v>
          </cell>
          <cell r="CJ74">
            <v>1836237</v>
          </cell>
          <cell r="CK74">
            <v>1836237</v>
          </cell>
          <cell r="CL74">
            <v>1836237</v>
          </cell>
          <cell r="CM74">
            <v>1836237</v>
          </cell>
          <cell r="CN74">
            <v>0</v>
          </cell>
        </row>
        <row r="75">
          <cell r="A75" t="str">
            <v>CD-DTPA-075-2025</v>
          </cell>
          <cell r="B75" t="str">
            <v>2 NACION</v>
          </cell>
          <cell r="C75" t="str">
            <v>CPS-DTPA-75-2025</v>
          </cell>
          <cell r="D75" t="str">
            <v>JAINER ZAMBRANO TUNUBLA</v>
          </cell>
          <cell r="E75">
            <v>45699</v>
          </cell>
          <cell r="F75" t="str">
            <v xml:space="preserve">PA07-3202060-19_1-005 Prestar servicios de apoyo a la gestión con plena autonomía técnica y administrativa para adelantar las acciones operativas requeridas en la implementación del proceso de restauración en las zonas degradadas y/o alteradas del PNN Munchique y/o zonas de influencia en el marco de la conservación de diversidad biológica de las áreas protegidas del SINAP nacional. </v>
          </cell>
          <cell r="G75" t="str">
            <v>APOYO A LA GESTIÓN</v>
          </cell>
          <cell r="H75" t="str">
            <v>2 CONTRATACIÓN DIRECTA</v>
          </cell>
          <cell r="I75" t="str">
            <v>14 PRESTACIÓN DE SERVICIOS</v>
          </cell>
          <cell r="J75" t="str">
            <v>N/A</v>
          </cell>
          <cell r="K75">
            <v>80111600</v>
          </cell>
          <cell r="L75">
            <v>12525</v>
          </cell>
          <cell r="M75">
            <v>9225</v>
          </cell>
          <cell r="N75">
            <v>45699</v>
          </cell>
          <cell r="O75">
            <v>2436452</v>
          </cell>
          <cell r="P75">
            <v>25988821</v>
          </cell>
          <cell r="Q75" t="str">
            <v>VEINTICINCO MILLONES NOVECIENTOS OCHENTA Y OCHO MIL OCHOCIENTOS VEINTIUNO</v>
          </cell>
          <cell r="R75" t="str">
            <v>1 PERSONA NATURAL</v>
          </cell>
          <cell r="S75" t="str">
            <v>3 CÉDULA DE CIUDADANÍA</v>
          </cell>
          <cell r="T75">
            <v>1061776958</v>
          </cell>
          <cell r="U75">
            <v>2</v>
          </cell>
          <cell r="V75" t="str">
            <v>N-A</v>
          </cell>
          <cell r="W75" t="str">
            <v>11 NO SE DILIGENCIA INFORMACIÓN PARA ESTE FORMULARIO EN ESTE PERÍODO DE REPORTE</v>
          </cell>
          <cell r="X75" t="str">
            <v>MASCULINO</v>
          </cell>
          <cell r="Y75" t="str">
            <v>Cauca</v>
          </cell>
          <cell r="Z75" t="str">
            <v>Popayan</v>
          </cell>
          <cell r="AA75" t="str">
            <v>JAINER</v>
          </cell>
          <cell r="AC75" t="str">
            <v>ZAMBRANO</v>
          </cell>
          <cell r="AD75" t="str">
            <v>TUNUBLA</v>
          </cell>
          <cell r="AE75" t="str">
            <v>NO</v>
          </cell>
          <cell r="AF75" t="str">
            <v>6 NO CONSTITUYÓ GARANTÍAS</v>
          </cell>
          <cell r="AG75" t="str">
            <v>N-A</v>
          </cell>
          <cell r="AH75" t="str">
            <v>N-A</v>
          </cell>
          <cell r="AI75" t="str">
            <v>N-A</v>
          </cell>
          <cell r="AJ75" t="str">
            <v>N-A</v>
          </cell>
          <cell r="AK75" t="str">
            <v>GLORIA TERESITA SERNA ALZATE</v>
          </cell>
          <cell r="AL75" t="str">
            <v>PNN MUNCHIQUE</v>
          </cell>
          <cell r="AM75" t="str">
            <v>2 SUPERVISOR</v>
          </cell>
          <cell r="AN75" t="str">
            <v>3 CÉDULA DE CIUDADANÍA</v>
          </cell>
          <cell r="AO75">
            <v>16738049</v>
          </cell>
          <cell r="AP75" t="str">
            <v>JAIME ALBERTO CELIS PERDOMO</v>
          </cell>
          <cell r="AQ75">
            <v>320</v>
          </cell>
          <cell r="AR75" t="str">
            <v>3 NO PACTADOS</v>
          </cell>
          <cell r="AS75" t="str">
            <v>4 NO SE HA ADICIONADO NI EN VALOR y EN TIEMPO</v>
          </cell>
          <cell r="AT75">
            <v>0</v>
          </cell>
          <cell r="AU75">
            <v>0</v>
          </cell>
          <cell r="AV75" t="str">
            <v>-</v>
          </cell>
          <cell r="AW75">
            <v>0</v>
          </cell>
          <cell r="AY75">
            <v>45699</v>
          </cell>
          <cell r="AZ75" t="str">
            <v>N/A</v>
          </cell>
          <cell r="BA75">
            <v>45699</v>
          </cell>
          <cell r="BB75">
            <v>46022</v>
          </cell>
          <cell r="BD75" t="str">
            <v>2. NO</v>
          </cell>
          <cell r="BE75" t="str">
            <v>-</v>
          </cell>
          <cell r="BF75" t="str">
            <v>-</v>
          </cell>
          <cell r="BG75" t="str">
            <v>2. NO</v>
          </cell>
          <cell r="BH75">
            <v>0</v>
          </cell>
          <cell r="BI75" t="str">
            <v>-</v>
          </cell>
          <cell r="BJ75" t="str">
            <v>-</v>
          </cell>
          <cell r="BL75" t="str">
            <v>2025753501000048E</v>
          </cell>
          <cell r="BM75">
            <v>25988821</v>
          </cell>
          <cell r="BN75" t="str">
            <v>ALLISON ROJAS CALDERON</v>
          </cell>
          <cell r="BO75" t="str">
            <v>https://community.secop.gov.co/Public/Tendering/ContractNoticePhases/View?PPI=CO1.PPI.37381059&amp;isFromPublicArea=True&amp;isModal=False</v>
          </cell>
          <cell r="BP75" t="str">
            <v>VIGENTE</v>
          </cell>
          <cell r="BR75" t="str">
            <v>https://community.secop.gov.co/Public/Tendering/ContractDetailView/Index?UniqueIdentifier=CO1.PCCNTR.7462796</v>
          </cell>
          <cell r="BS75" t="str">
            <v>jainer.zambrano</v>
          </cell>
          <cell r="BT75" t="str">
            <v>parquesnacionales.gov.co</v>
          </cell>
          <cell r="BU75" t="str">
            <v>rjazambrano878@gmail.com</v>
          </cell>
          <cell r="BV75" t="str">
            <v>TECNICO</v>
          </cell>
          <cell r="BW75" t="str">
            <v>BANCO DE BOGOTA</v>
          </cell>
          <cell r="BX75" t="str">
            <v>Ahorro</v>
          </cell>
          <cell r="BY75">
            <v>520671538</v>
          </cell>
          <cell r="CC75">
            <v>1624301</v>
          </cell>
          <cell r="CD75">
            <v>2436452</v>
          </cell>
          <cell r="CE75">
            <v>2436452</v>
          </cell>
          <cell r="CF75">
            <v>2436452</v>
          </cell>
          <cell r="CG75">
            <v>2436452</v>
          </cell>
          <cell r="CH75">
            <v>2436452</v>
          </cell>
          <cell r="CI75">
            <v>2436452</v>
          </cell>
          <cell r="CJ75">
            <v>2436452</v>
          </cell>
          <cell r="CK75">
            <v>2436452</v>
          </cell>
          <cell r="CL75">
            <v>2436452</v>
          </cell>
          <cell r="CM75">
            <v>2436452</v>
          </cell>
          <cell r="CN75">
            <v>0</v>
          </cell>
        </row>
        <row r="76">
          <cell r="A76" t="str">
            <v>CD-DTPA-076-2025</v>
          </cell>
          <cell r="B76" t="str">
            <v>2 NACION</v>
          </cell>
          <cell r="C76" t="str">
            <v>CPS-DTPA-76-2025</v>
          </cell>
          <cell r="D76" t="str">
            <v>OSCAR ACOSTA NARVAEZ</v>
          </cell>
          <cell r="E76">
            <v>45699</v>
          </cell>
          <cell r="F76" t="str">
            <v>PA07-3202060-18_1-006 Prestar servicios de apoyo a la gestión con plena autonomía técnica y administrativa para adelantar las acciones operativas requeridas en la implementación del proceso de restauración en las zonas degradadas y/o alteradas del PNN Munchique y/o zonas de influencia en el marco de la conservación de diversidad biológica de las áreas protegidas del SINAP nacional.</v>
          </cell>
          <cell r="G76" t="str">
            <v>APOYO A LA GESTIÓN</v>
          </cell>
          <cell r="H76" t="str">
            <v>2 CONTRATACIÓN DIRECTA</v>
          </cell>
          <cell r="I76" t="str">
            <v>14 PRESTACIÓN DE SERVICIOS</v>
          </cell>
          <cell r="J76" t="str">
            <v>N/A</v>
          </cell>
          <cell r="K76">
            <v>80111600</v>
          </cell>
          <cell r="L76">
            <v>12625</v>
          </cell>
          <cell r="M76">
            <v>9325</v>
          </cell>
          <cell r="N76">
            <v>45699</v>
          </cell>
          <cell r="O76">
            <v>2436452</v>
          </cell>
          <cell r="P76">
            <v>25988821</v>
          </cell>
          <cell r="Q76" t="str">
            <v>VEINTICINCO MILLONES NOVECIENTOS OCHENTA Y OCHO MIL OCHOCIENTOS VEINTIUNO</v>
          </cell>
          <cell r="R76" t="str">
            <v>1 PERSONA NATURAL</v>
          </cell>
          <cell r="S76" t="str">
            <v>3 CÉDULA DE CIUDADANÍA</v>
          </cell>
          <cell r="T76">
            <v>1061694684</v>
          </cell>
          <cell r="U76">
            <v>2</v>
          </cell>
          <cell r="V76" t="str">
            <v>N-A</v>
          </cell>
          <cell r="W76" t="str">
            <v>11 NO SE DILIGENCIA INFORMACIÓN PARA ESTE FORMULARIO EN ESTE PERÍODO DE REPORTE</v>
          </cell>
          <cell r="X76" t="str">
            <v>MASCULINO</v>
          </cell>
          <cell r="Y76" t="str">
            <v>Cauca</v>
          </cell>
          <cell r="Z76" t="str">
            <v>Popayan</v>
          </cell>
          <cell r="AA76" t="str">
            <v>OSCAR</v>
          </cell>
          <cell r="AC76" t="str">
            <v>ACOSTA</v>
          </cell>
          <cell r="AD76" t="str">
            <v>NARVAEZ</v>
          </cell>
          <cell r="AE76" t="str">
            <v>NO</v>
          </cell>
          <cell r="AF76" t="str">
            <v>6 NO CONSTITUYÓ GARANTÍAS</v>
          </cell>
          <cell r="AG76" t="str">
            <v>N-A</v>
          </cell>
          <cell r="AH76" t="str">
            <v>N-A</v>
          </cell>
          <cell r="AI76" t="str">
            <v>N-A</v>
          </cell>
          <cell r="AJ76" t="str">
            <v>N-A</v>
          </cell>
          <cell r="AK76" t="str">
            <v>GLORIA TERESITA SERNA ALZATE</v>
          </cell>
          <cell r="AL76" t="str">
            <v>PNN MUNCHIQUE</v>
          </cell>
          <cell r="AM76" t="str">
            <v>2 SUPERVISOR</v>
          </cell>
          <cell r="AN76" t="str">
            <v>3 CÉDULA DE CIUDADANÍA</v>
          </cell>
          <cell r="AO76">
            <v>16738049</v>
          </cell>
          <cell r="AP76" t="str">
            <v>JAIME ALBERTO CELIS PERDOMO</v>
          </cell>
          <cell r="AQ76">
            <v>320</v>
          </cell>
          <cell r="AR76" t="str">
            <v>3 NO PACTADOS</v>
          </cell>
          <cell r="AS76" t="str">
            <v>4 NO SE HA ADICIONADO NI EN VALOR y EN TIEMPO</v>
          </cell>
          <cell r="AT76">
            <v>0</v>
          </cell>
          <cell r="AU76">
            <v>0</v>
          </cell>
          <cell r="AV76" t="str">
            <v>-</v>
          </cell>
          <cell r="AW76">
            <v>0</v>
          </cell>
          <cell r="AY76">
            <v>45699</v>
          </cell>
          <cell r="AZ76" t="str">
            <v>N/A</v>
          </cell>
          <cell r="BA76">
            <v>45699</v>
          </cell>
          <cell r="BB76">
            <v>46022</v>
          </cell>
          <cell r="BD76" t="str">
            <v>2. NO</v>
          </cell>
          <cell r="BE76" t="str">
            <v>-</v>
          </cell>
          <cell r="BF76" t="str">
            <v>-</v>
          </cell>
          <cell r="BG76" t="str">
            <v>2. NO</v>
          </cell>
          <cell r="BH76">
            <v>0</v>
          </cell>
          <cell r="BI76" t="str">
            <v>-</v>
          </cell>
          <cell r="BJ76" t="str">
            <v>-</v>
          </cell>
          <cell r="BL76" t="str">
            <v>2025753501000049E</v>
          </cell>
          <cell r="BM76">
            <v>25988821</v>
          </cell>
          <cell r="BN76" t="str">
            <v>ALLISON ROJAS CALDERON</v>
          </cell>
          <cell r="BO76" t="str">
            <v>https://community.secop.gov.co/Public/Tendering/ContractNoticePhases/View?PPI=CO1.PPI.37383291&amp;isFromPublicArea=True&amp;isModal=False</v>
          </cell>
          <cell r="BP76" t="str">
            <v>VIGENTE</v>
          </cell>
          <cell r="BR76" t="str">
            <v>https://community.secop.gov.co/Public/Tendering/ContractDetailView/Index?UniqueIdentifier=CO1.PCCNTR.7462952</v>
          </cell>
          <cell r="BS76" t="str">
            <v>oscar.narvaez</v>
          </cell>
          <cell r="BT76" t="str">
            <v>parquesnacionales.gov.co</v>
          </cell>
          <cell r="BU76" t="str">
            <v>oscaracosta2508@gmail.com</v>
          </cell>
          <cell r="BV76" t="str">
            <v>TECNICO</v>
          </cell>
          <cell r="BW76" t="str">
            <v>BANCO DAVIVIENDA S.A.</v>
          </cell>
          <cell r="BX76" t="str">
            <v>Ahorro</v>
          </cell>
          <cell r="BY76">
            <v>488408622212</v>
          </cell>
          <cell r="CC76">
            <v>1624301</v>
          </cell>
          <cell r="CD76">
            <v>2436452</v>
          </cell>
          <cell r="CE76">
            <v>2436452</v>
          </cell>
          <cell r="CF76">
            <v>2436452</v>
          </cell>
          <cell r="CG76">
            <v>2436452</v>
          </cell>
          <cell r="CH76">
            <v>2436452</v>
          </cell>
          <cell r="CI76">
            <v>2436452</v>
          </cell>
          <cell r="CJ76">
            <v>2436452</v>
          </cell>
          <cell r="CK76">
            <v>2436452</v>
          </cell>
          <cell r="CL76">
            <v>2436452</v>
          </cell>
          <cell r="CM76">
            <v>2436452</v>
          </cell>
          <cell r="CN76">
            <v>0</v>
          </cell>
        </row>
        <row r="77">
          <cell r="A77" t="str">
            <v>CD-DTPA-077-2025</v>
          </cell>
          <cell r="B77" t="str">
            <v>2 NACION</v>
          </cell>
          <cell r="C77" t="str">
            <v>CPS-DTPA-77-2025</v>
          </cell>
          <cell r="D77" t="str">
            <v>CLARYBEL RENGIFO ARBOLEDA</v>
          </cell>
          <cell r="E77">
            <v>45699</v>
          </cell>
          <cell r="F77" t="str">
            <v>PA07-3202008-9-013 Prestar servicios de apoyo a la gestión con plena autonomía técnica y administrativa para implementar las acciones operativas de la estrategias de monitoreo e investigación en el PNN Munchique y/o sus zonas de influencia en el marco de la conservación de diversidad biológica de las áreas protegidas del SINAP nacional.</v>
          </cell>
          <cell r="G77" t="str">
            <v>APOYO A LA GESTIÓN</v>
          </cell>
          <cell r="H77" t="str">
            <v>2 CONTRATACIÓN DIRECTA</v>
          </cell>
          <cell r="I77" t="str">
            <v>14 PRESTACIÓN DE SERVICIOS</v>
          </cell>
          <cell r="J77" t="str">
            <v>N/A</v>
          </cell>
          <cell r="K77">
            <v>80111600</v>
          </cell>
          <cell r="L77">
            <v>12725</v>
          </cell>
          <cell r="M77">
            <v>9425</v>
          </cell>
          <cell r="N77">
            <v>45699</v>
          </cell>
          <cell r="O77">
            <v>1836237</v>
          </cell>
          <cell r="P77">
            <v>19586528</v>
          </cell>
          <cell r="Q77" t="str">
            <v>DIECINUEVE MILLONES QUINIENTOS OCHENTA Y SEIS MIL QUINIENTOS VEINTIOCHO</v>
          </cell>
          <cell r="R77" t="str">
            <v>1 PERSONA NATURAL</v>
          </cell>
          <cell r="S77" t="str">
            <v>3 CÉDULA DE CIUDADANÍA</v>
          </cell>
          <cell r="T77">
            <v>1061747902</v>
          </cell>
          <cell r="U77">
            <v>2</v>
          </cell>
          <cell r="V77" t="str">
            <v>N-A</v>
          </cell>
          <cell r="W77" t="str">
            <v>11 NO SE DILIGENCIA INFORMACIÓN PARA ESTE FORMULARIO EN ESTE PERÍODO DE REPORTE</v>
          </cell>
          <cell r="X77" t="str">
            <v>FEMENINO</v>
          </cell>
          <cell r="Y77" t="str">
            <v>Cauca</v>
          </cell>
          <cell r="Z77" t="str">
            <v>Popayan</v>
          </cell>
          <cell r="AA77" t="str">
            <v>CLARYBEL</v>
          </cell>
          <cell r="AC77" t="str">
            <v>RENGIFO</v>
          </cell>
          <cell r="AD77" t="str">
            <v>ARBOLEDA</v>
          </cell>
          <cell r="AE77" t="str">
            <v>NO</v>
          </cell>
          <cell r="AF77" t="str">
            <v>6 NO CONSTITUYÓ GARANTÍAS</v>
          </cell>
          <cell r="AG77" t="str">
            <v>N-A</v>
          </cell>
          <cell r="AH77" t="str">
            <v>N-A</v>
          </cell>
          <cell r="AI77" t="str">
            <v>N-A</v>
          </cell>
          <cell r="AJ77" t="str">
            <v>N-A</v>
          </cell>
          <cell r="AK77" t="str">
            <v>GLORIA TERESITA SERNA ALZATE</v>
          </cell>
          <cell r="AL77" t="str">
            <v>PNN MUNCHIQUE</v>
          </cell>
          <cell r="AM77" t="str">
            <v>2 SUPERVISOR</v>
          </cell>
          <cell r="AN77" t="str">
            <v>3 CÉDULA DE CIUDADANÍA</v>
          </cell>
          <cell r="AO77">
            <v>16738049</v>
          </cell>
          <cell r="AP77" t="str">
            <v>JAIME ALBERTO CELIS PERDOMO</v>
          </cell>
          <cell r="AQ77">
            <v>320</v>
          </cell>
          <cell r="AR77" t="str">
            <v>3 NO PACTADOS</v>
          </cell>
          <cell r="AS77" t="str">
            <v>4 NO SE HA ADICIONADO NI EN VALOR y EN TIEMPO</v>
          </cell>
          <cell r="AT77">
            <v>0</v>
          </cell>
          <cell r="AU77">
            <v>0</v>
          </cell>
          <cell r="AV77" t="str">
            <v>-</v>
          </cell>
          <cell r="AW77">
            <v>0</v>
          </cell>
          <cell r="AY77">
            <v>45699</v>
          </cell>
          <cell r="AZ77" t="str">
            <v>N/A</v>
          </cell>
          <cell r="BA77">
            <v>45699</v>
          </cell>
          <cell r="BB77">
            <v>46022</v>
          </cell>
          <cell r="BD77" t="str">
            <v>2. NO</v>
          </cell>
          <cell r="BE77" t="str">
            <v>-</v>
          </cell>
          <cell r="BF77" t="str">
            <v>-</v>
          </cell>
          <cell r="BG77" t="str">
            <v>2. NO</v>
          </cell>
          <cell r="BH77">
            <v>0</v>
          </cell>
          <cell r="BI77" t="str">
            <v>-</v>
          </cell>
          <cell r="BJ77" t="str">
            <v>-</v>
          </cell>
          <cell r="BL77" t="str">
            <v>2025753501000050E</v>
          </cell>
          <cell r="BM77">
            <v>19586528</v>
          </cell>
          <cell r="BN77" t="str">
            <v>ALLISON ROJAS CALDERON</v>
          </cell>
          <cell r="BO77" t="str">
            <v>https://community.secop.gov.co/Public/Tendering/ContractNoticePhases/View?PPI=CO1.PPI.37384708&amp;isFromPublicArea=True&amp;isModal=False</v>
          </cell>
          <cell r="BP77" t="str">
            <v>VIGENTE</v>
          </cell>
          <cell r="BR77" t="str">
            <v>https://community.secop.gov.co/Public/Tendering/ContractDetailView/Index?UniqueIdentifier=CO1.PCCNTR.7461696</v>
          </cell>
          <cell r="BS77" t="str">
            <v>clarybel.rengifo</v>
          </cell>
          <cell r="BT77" t="str">
            <v>parquesnacionales.gov.co</v>
          </cell>
          <cell r="BU77" t="str">
            <v>arboledaclary@gmail.com</v>
          </cell>
          <cell r="BV77" t="str">
            <v>OPERARIO</v>
          </cell>
          <cell r="BW77" t="str">
            <v>BANCO AGRARIO DE COLOMBIA S.A.</v>
          </cell>
          <cell r="BX77" t="str">
            <v>Ahorro</v>
          </cell>
          <cell r="BY77">
            <v>421012156982</v>
          </cell>
          <cell r="CC77">
            <v>1224158</v>
          </cell>
          <cell r="CD77">
            <v>1836237</v>
          </cell>
          <cell r="CE77">
            <v>1836237</v>
          </cell>
          <cell r="CF77">
            <v>1836237</v>
          </cell>
          <cell r="CG77">
            <v>1836237</v>
          </cell>
          <cell r="CH77">
            <v>1836237</v>
          </cell>
          <cell r="CI77">
            <v>1836237</v>
          </cell>
          <cell r="CJ77">
            <v>1836237</v>
          </cell>
          <cell r="CK77">
            <v>1836237</v>
          </cell>
          <cell r="CL77">
            <v>1836237</v>
          </cell>
          <cell r="CM77">
            <v>1836237</v>
          </cell>
          <cell r="CN77">
            <v>0</v>
          </cell>
        </row>
        <row r="78">
          <cell r="A78" t="str">
            <v>CD-DTPA-078-2025</v>
          </cell>
          <cell r="B78" t="str">
            <v>2 NACION</v>
          </cell>
          <cell r="C78" t="str">
            <v>CPS-DTPA-78-2025</v>
          </cell>
          <cell r="D78" t="str">
            <v>HUVER ARLEY PECHENE HUILA</v>
          </cell>
          <cell r="E78">
            <v>45699</v>
          </cell>
          <cell r="F78" t="str">
            <v>PA07-3202008-9-012 Prestar servicios de apoyo a la gestión con plena autonomía técnica y administrativa para implementar las acciones operativas de la estrategias de monitoreo e investigación en el PNN Munchique y/o sus zonas de influencia en el marco de la conservación de diversidad biológica de las áreas protegidas del SINAP nacional.</v>
          </cell>
          <cell r="G78" t="str">
            <v>APOYO A LA GESTIÓN</v>
          </cell>
          <cell r="H78" t="str">
            <v>2 CONTRATACIÓN DIRECTA</v>
          </cell>
          <cell r="I78" t="str">
            <v>14 PRESTACIÓN DE SERVICIOS</v>
          </cell>
          <cell r="J78" t="str">
            <v>N/A</v>
          </cell>
          <cell r="K78">
            <v>80111600</v>
          </cell>
          <cell r="L78">
            <v>12925</v>
          </cell>
          <cell r="M78">
            <v>9525</v>
          </cell>
          <cell r="N78">
            <v>45699</v>
          </cell>
          <cell r="O78">
            <v>1836237</v>
          </cell>
          <cell r="P78">
            <v>19586528</v>
          </cell>
          <cell r="Q78" t="str">
            <v>DIECINUEVE MILLONES QUINIENTOS OCHENTA Y SEIS MIL QUINIENTOS VEINTIOCHO</v>
          </cell>
          <cell r="R78" t="str">
            <v>1 PERSONA NATURAL</v>
          </cell>
          <cell r="S78" t="str">
            <v>3 CÉDULA DE CIUDADANÍA</v>
          </cell>
          <cell r="T78">
            <v>4721834</v>
          </cell>
          <cell r="U78">
            <v>2</v>
          </cell>
          <cell r="V78" t="str">
            <v>N-A</v>
          </cell>
          <cell r="W78" t="str">
            <v>11 NO SE DILIGENCIA INFORMACIÓN PARA ESTE FORMULARIO EN ESTE PERÍODO DE REPORTE</v>
          </cell>
          <cell r="X78" t="str">
            <v>MASCULINO</v>
          </cell>
          <cell r="Y78" t="str">
            <v>Cauca</v>
          </cell>
          <cell r="Z78" t="str">
            <v>Morales</v>
          </cell>
          <cell r="AA78" t="str">
            <v>HUVER</v>
          </cell>
          <cell r="AB78" t="str">
            <v>ARLEY</v>
          </cell>
          <cell r="AC78" t="str">
            <v>PECHENE</v>
          </cell>
          <cell r="AD78" t="str">
            <v>HUILA</v>
          </cell>
          <cell r="AE78" t="str">
            <v>NO</v>
          </cell>
          <cell r="AF78" t="str">
            <v>6 NO CONSTITUYÓ GARANTÍAS</v>
          </cell>
          <cell r="AG78" t="str">
            <v>N-A</v>
          </cell>
          <cell r="AH78" t="str">
            <v>N-A</v>
          </cell>
          <cell r="AI78" t="str">
            <v>N-A</v>
          </cell>
          <cell r="AJ78" t="str">
            <v>N-A</v>
          </cell>
          <cell r="AK78" t="str">
            <v>GLORIA TERESITA SERNA ALZATE</v>
          </cell>
          <cell r="AL78" t="str">
            <v>PNN MUNCHIQUE</v>
          </cell>
          <cell r="AM78" t="str">
            <v>2 SUPERVISOR</v>
          </cell>
          <cell r="AN78" t="str">
            <v>3 CÉDULA DE CIUDADANÍA</v>
          </cell>
          <cell r="AO78">
            <v>16738049</v>
          </cell>
          <cell r="AP78" t="str">
            <v>JAIME ALBERTO CELIS PERDOMO</v>
          </cell>
          <cell r="AQ78">
            <v>320</v>
          </cell>
          <cell r="AR78" t="str">
            <v>3 NO PACTADOS</v>
          </cell>
          <cell r="AS78" t="str">
            <v>4 NO SE HA ADICIONADO NI EN VALOR y EN TIEMPO</v>
          </cell>
          <cell r="AT78">
            <v>0</v>
          </cell>
          <cell r="AU78">
            <v>0</v>
          </cell>
          <cell r="AV78" t="str">
            <v>-</v>
          </cell>
          <cell r="AW78">
            <v>0</v>
          </cell>
          <cell r="AY78">
            <v>45699</v>
          </cell>
          <cell r="AZ78" t="str">
            <v>N/A</v>
          </cell>
          <cell r="BA78">
            <v>45699</v>
          </cell>
          <cell r="BB78">
            <v>46022</v>
          </cell>
          <cell r="BD78" t="str">
            <v>2. NO</v>
          </cell>
          <cell r="BE78" t="str">
            <v>-</v>
          </cell>
          <cell r="BF78" t="str">
            <v>-</v>
          </cell>
          <cell r="BG78" t="str">
            <v>2. NO</v>
          </cell>
          <cell r="BH78">
            <v>0</v>
          </cell>
          <cell r="BI78" t="str">
            <v>-</v>
          </cell>
          <cell r="BJ78" t="str">
            <v>-</v>
          </cell>
          <cell r="BL78" t="str">
            <v>2025753501000051E</v>
          </cell>
          <cell r="BM78">
            <v>19586528</v>
          </cell>
          <cell r="BN78" t="str">
            <v>ALLISON ROJAS CALDERON</v>
          </cell>
          <cell r="BO78" t="str">
            <v>https://community.secop.gov.co/Public/Tendering/ContractNoticePhases/View?PPI=CO1.PPI.37387371&amp;isFromPublicArea=True&amp;isModal=False</v>
          </cell>
          <cell r="BP78" t="str">
            <v>VIGENTE</v>
          </cell>
          <cell r="BR78" t="str">
            <v>https://community.secop.gov.co/Public/Tendering/ContractDetailView/Index?UniqueIdentifier=CO1.PCCNTR.7462984</v>
          </cell>
          <cell r="BS78" t="str">
            <v>huber.pechene</v>
          </cell>
          <cell r="BT78" t="str">
            <v>parquesnacionales.gov.co</v>
          </cell>
          <cell r="BU78" t="str">
            <v>huilapechene@gmail.com</v>
          </cell>
          <cell r="BV78" t="str">
            <v>OPERARIO</v>
          </cell>
          <cell r="BW78" t="str">
            <v>BANCO DE BOGOTA</v>
          </cell>
          <cell r="BX78" t="str">
            <v>Ahorro</v>
          </cell>
          <cell r="BY78" t="str">
            <v>817037054</v>
          </cell>
          <cell r="CC78">
            <v>1224158</v>
          </cell>
          <cell r="CD78">
            <v>1836237</v>
          </cell>
          <cell r="CE78">
            <v>1836237</v>
          </cell>
          <cell r="CF78">
            <v>1836237</v>
          </cell>
          <cell r="CG78">
            <v>1836237</v>
          </cell>
          <cell r="CH78">
            <v>1836237</v>
          </cell>
          <cell r="CI78">
            <v>1836237</v>
          </cell>
          <cell r="CJ78">
            <v>1836237</v>
          </cell>
          <cell r="CK78">
            <v>1836237</v>
          </cell>
          <cell r="CL78">
            <v>1836237</v>
          </cell>
          <cell r="CM78">
            <v>1836237</v>
          </cell>
          <cell r="CN78">
            <v>0</v>
          </cell>
        </row>
        <row r="79">
          <cell r="A79" t="str">
            <v>CD-DTPA-079-2025</v>
          </cell>
          <cell r="B79" t="str">
            <v>2 NACION</v>
          </cell>
          <cell r="C79" t="str">
            <v>CPS-DTPA-79-2025</v>
          </cell>
          <cell r="D79" t="str">
            <v>HERNÁN ARIEL HENRÍQUEZ VALENCIA</v>
          </cell>
          <cell r="E79">
            <v>45699</v>
          </cell>
          <cell r="F79" t="str">
            <v>PA06-3202060-19_1-020 Prestar servicios de apoyo a la gestión con plena autonomía técnica y administrativa en el PNN Los Katíos para el desarrollo de las actividades operativas de la implementación del proceso de restauración en zonas degradadas y/o alteradas en el área protegida y/o zonas de influencia en el marco de la conservación de la diversidad biológica de las áreas protegidas del SINAP.</v>
          </cell>
          <cell r="G79" t="str">
            <v>APOYO A LA GESTIÓN</v>
          </cell>
          <cell r="H79" t="str">
            <v>2 CONTRATACIÓN DIRECTA</v>
          </cell>
          <cell r="I79" t="str">
            <v>14 PRESTACIÓN DE SERVICIOS</v>
          </cell>
          <cell r="J79" t="str">
            <v>N/A</v>
          </cell>
          <cell r="K79">
            <v>80111600</v>
          </cell>
          <cell r="L79">
            <v>10725</v>
          </cell>
          <cell r="M79">
            <v>10025</v>
          </cell>
          <cell r="N79">
            <v>45700</v>
          </cell>
          <cell r="O79">
            <v>1836237</v>
          </cell>
          <cell r="P79">
            <v>18362370</v>
          </cell>
          <cell r="Q79" t="str">
            <v>DIECIOCHO MILLONES TRESCIENTOS SESENTA Y DOS MIL TRESCIENTOS SETENTA</v>
          </cell>
          <cell r="R79" t="str">
            <v>1 PERSONA NATURAL</v>
          </cell>
          <cell r="S79" t="str">
            <v>3 CÉDULA DE CIUDADANÍA</v>
          </cell>
          <cell r="T79">
            <v>71987195</v>
          </cell>
          <cell r="U79">
            <v>2</v>
          </cell>
          <cell r="V79" t="str">
            <v>N-A</v>
          </cell>
          <cell r="W79" t="str">
            <v>11 NO SE DILIGENCIA INFORMACIÓN PARA ESTE FORMULARIO EN ESTE PERÍODO DE REPORTE</v>
          </cell>
          <cell r="X79" t="str">
            <v>MASCULINO</v>
          </cell>
          <cell r="Y79" t="str">
            <v>Antioquia</v>
          </cell>
          <cell r="Z79" t="str">
            <v>Turbo</v>
          </cell>
          <cell r="AA79" t="str">
            <v>HERNÁN</v>
          </cell>
          <cell r="AB79" t="str">
            <v>ARIEL</v>
          </cell>
          <cell r="AC79" t="str">
            <v>HENRÍQUEZ</v>
          </cell>
          <cell r="AD79" t="str">
            <v>VALENCIA</v>
          </cell>
          <cell r="AE79" t="str">
            <v>NO</v>
          </cell>
          <cell r="AF79" t="str">
            <v>6 NO CONSTITUYÓ GARANTÍAS</v>
          </cell>
          <cell r="AG79" t="str">
            <v>N-A</v>
          </cell>
          <cell r="AH79" t="str">
            <v>N-A</v>
          </cell>
          <cell r="AI79" t="str">
            <v>N-A</v>
          </cell>
          <cell r="AJ79" t="str">
            <v>N-A</v>
          </cell>
          <cell r="AK79" t="str">
            <v>GLORIA TERESITA SERNA ALZATE</v>
          </cell>
          <cell r="AL79" t="str">
            <v>PNN LOS KATIOS</v>
          </cell>
          <cell r="AM79" t="str">
            <v>2 SUPERVISOR</v>
          </cell>
          <cell r="AN79" t="str">
            <v>3 CÉDULA DE CIUDADANÍA</v>
          </cell>
          <cell r="AO79">
            <v>12563768</v>
          </cell>
          <cell r="AP79" t="str">
            <v>NELSON DE LA ROSA MANJARRES</v>
          </cell>
          <cell r="AQ79">
            <v>300</v>
          </cell>
          <cell r="AR79" t="str">
            <v>3 NO PACTADOS</v>
          </cell>
          <cell r="AS79" t="str">
            <v>4 NO SE HA ADICIONADO NI EN VALOR y EN TIEMPO</v>
          </cell>
          <cell r="AT79">
            <v>0</v>
          </cell>
          <cell r="AU79">
            <v>0</v>
          </cell>
          <cell r="AV79" t="str">
            <v>-</v>
          </cell>
          <cell r="AW79">
            <v>0</v>
          </cell>
          <cell r="AY79">
            <v>45699</v>
          </cell>
          <cell r="AZ79" t="str">
            <v>N/A</v>
          </cell>
          <cell r="BA79">
            <v>45699</v>
          </cell>
          <cell r="BB79">
            <v>46002</v>
          </cell>
          <cell r="BD79" t="str">
            <v>2. NO</v>
          </cell>
          <cell r="BE79" t="str">
            <v>-</v>
          </cell>
          <cell r="BF79" t="str">
            <v>-</v>
          </cell>
          <cell r="BG79" t="str">
            <v>2. NO</v>
          </cell>
          <cell r="BH79">
            <v>0</v>
          </cell>
          <cell r="BI79" t="str">
            <v>-</v>
          </cell>
          <cell r="BJ79" t="str">
            <v>-</v>
          </cell>
          <cell r="BL79" t="str">
            <v>2025753501000052E</v>
          </cell>
          <cell r="BM79">
            <v>18362370</v>
          </cell>
          <cell r="BN79" t="str">
            <v>KHAREM CARABALI MARULANDA</v>
          </cell>
          <cell r="BO79" t="str">
            <v>https://community.secop.gov.co/Public/Tendering/ContractNoticePhases/View?PPI=CO1.PPI.37426530&amp;isFromPublicArea=True&amp;isModal=False</v>
          </cell>
          <cell r="BP79" t="str">
            <v>VIGENTE</v>
          </cell>
          <cell r="BR79" t="str">
            <v>https://community.secop.gov.co/Public/Tendering/ContractDetailView/Index?UniqueIdentifier=CO1.PCCNTR.7473762</v>
          </cell>
          <cell r="BS79" t="str">
            <v>hernan.henriquez</v>
          </cell>
          <cell r="BT79" t="str">
            <v>parquesnacionales.gov.co</v>
          </cell>
          <cell r="BU79" t="str">
            <v>hernanhenriquez1978@gmail.com</v>
          </cell>
          <cell r="BV79" t="str">
            <v>OPERARIO</v>
          </cell>
          <cell r="BW79" t="str">
            <v>BANCO AGRARIO DE COLOMBIA S.A.</v>
          </cell>
          <cell r="BX79" t="str">
            <v>Ahorro</v>
          </cell>
          <cell r="BY79">
            <v>413320131165</v>
          </cell>
          <cell r="CC79">
            <v>1162950</v>
          </cell>
          <cell r="CD79">
            <v>1836237</v>
          </cell>
          <cell r="CE79">
            <v>1836237</v>
          </cell>
          <cell r="CF79">
            <v>1836237</v>
          </cell>
          <cell r="CG79">
            <v>1836237</v>
          </cell>
          <cell r="CH79">
            <v>1836237</v>
          </cell>
          <cell r="CI79">
            <v>1836237</v>
          </cell>
          <cell r="CJ79">
            <v>1836237</v>
          </cell>
          <cell r="CK79">
            <v>1836237</v>
          </cell>
          <cell r="CL79">
            <v>1836237</v>
          </cell>
          <cell r="CM79">
            <v>673287</v>
          </cell>
          <cell r="CN79">
            <v>0</v>
          </cell>
        </row>
        <row r="80">
          <cell r="A80" t="str">
            <v>CD-DTPA-080-2025</v>
          </cell>
          <cell r="B80" t="str">
            <v>1 FONAM</v>
          </cell>
          <cell r="C80" t="str">
            <v>CPS-DTPA-80-2025</v>
          </cell>
          <cell r="D80" t="str">
            <v>SANTIAGO ORLANDO NARVÁEZ DORADO</v>
          </cell>
          <cell r="E80">
            <v>45700</v>
          </cell>
          <cell r="F80" t="str">
            <v>PA04-3202032-1-001 Prestar servicios profesionales con plena autonomía técnica y administrativa en el PNN Farallones de Cali para realizar las actividades necesarias en la Implementación de acciones de prevención, vigilancia y control de las presiones, especialmente míneria ilegal, generadas en las áreas protegidas administradas por PNNC, especialmente en los ecosistemas andinos y de páramo, en el marco de la conservación de la diversidad biológica de las Áreas Protegidas del SINAP Nacional.</v>
          </cell>
          <cell r="G80" t="str">
            <v>PROFESIONAL</v>
          </cell>
          <cell r="H80" t="str">
            <v>2 CONTRATACIÓN DIRECTA</v>
          </cell>
          <cell r="I80" t="str">
            <v>14 PRESTACIÓN DE SERVICIOS</v>
          </cell>
          <cell r="J80" t="str">
            <v>N/A</v>
          </cell>
          <cell r="K80">
            <v>80111600</v>
          </cell>
          <cell r="L80">
            <v>5625</v>
          </cell>
          <cell r="M80">
            <v>4325</v>
          </cell>
          <cell r="N80">
            <v>45700</v>
          </cell>
          <cell r="O80">
            <v>5693195</v>
          </cell>
          <cell r="P80">
            <v>60537640</v>
          </cell>
          <cell r="Q80" t="str">
            <v>SESENTA MILLONES QUINIENTOS TREINTA Y SIETE MIL SEISCIENTOS CUARENTA</v>
          </cell>
          <cell r="R80" t="str">
            <v>1 PERSONA NATURAL</v>
          </cell>
          <cell r="S80" t="str">
            <v>3 CÉDULA DE CIUDADANÍA</v>
          </cell>
          <cell r="T80">
            <v>1061763530</v>
          </cell>
          <cell r="U80">
            <v>2</v>
          </cell>
          <cell r="V80" t="str">
            <v>N-A</v>
          </cell>
          <cell r="W80" t="str">
            <v>11 NO SE DILIGENCIA INFORMACIÓN PARA ESTE FORMULARIO EN ESTE PERÍODO DE REPORTE</v>
          </cell>
          <cell r="X80" t="str">
            <v>MASCULINO</v>
          </cell>
          <cell r="Y80" t="str">
            <v>Cauca</v>
          </cell>
          <cell r="Z80" t="str">
            <v>Popayan</v>
          </cell>
          <cell r="AA80" t="str">
            <v>SANTIAGO</v>
          </cell>
          <cell r="AB80" t="str">
            <v>ORLANDO</v>
          </cell>
          <cell r="AC80" t="str">
            <v>NARVÁEZ</v>
          </cell>
          <cell r="AD80" t="str">
            <v>DORADO</v>
          </cell>
          <cell r="AE80" t="str">
            <v>SI</v>
          </cell>
          <cell r="AF80" t="str">
            <v>1 PÓLIZA</v>
          </cell>
          <cell r="AG80" t="str">
            <v>12 SEGUROS DEL ESTADO</v>
          </cell>
          <cell r="AH80" t="str">
            <v>2 CUMPLIMIENTO</v>
          </cell>
          <cell r="AI80">
            <v>45700</v>
          </cell>
          <cell r="AJ80" t="str">
            <v>45-46-101029520</v>
          </cell>
          <cell r="AK80" t="str">
            <v>GLORIA TERESITA SERNA ALZATE</v>
          </cell>
          <cell r="AL80" t="str">
            <v>PNN FARALLONES DE CALI</v>
          </cell>
          <cell r="AM80" t="str">
            <v>2 SUPERVISOR</v>
          </cell>
          <cell r="AN80" t="str">
            <v>3 CÉDULA DE CIUDADANÍA</v>
          </cell>
          <cell r="AO80">
            <v>1082775671</v>
          </cell>
          <cell r="AP80" t="str">
            <v>JUAN MANUEL GUZMÁN LÓPEZ</v>
          </cell>
          <cell r="AQ80">
            <v>309</v>
          </cell>
          <cell r="AR80" t="str">
            <v>3 NO PACTADOS</v>
          </cell>
          <cell r="AS80" t="str">
            <v>4 NO SE HA ADICIONADO NI EN VALOR y EN TIEMPO</v>
          </cell>
          <cell r="AT80">
            <v>0</v>
          </cell>
          <cell r="AU80">
            <v>0</v>
          </cell>
          <cell r="AV80" t="str">
            <v>-</v>
          </cell>
          <cell r="AW80">
            <v>0</v>
          </cell>
          <cell r="AY80">
            <v>45700</v>
          </cell>
          <cell r="AZ80">
            <v>45700</v>
          </cell>
          <cell r="BA80">
            <v>45700</v>
          </cell>
          <cell r="BB80">
            <v>46022</v>
          </cell>
          <cell r="BD80" t="str">
            <v>2. NO</v>
          </cell>
          <cell r="BE80" t="str">
            <v>-</v>
          </cell>
          <cell r="BF80" t="str">
            <v>-</v>
          </cell>
          <cell r="BG80" t="str">
            <v>2. NO</v>
          </cell>
          <cell r="BH80">
            <v>0</v>
          </cell>
          <cell r="BI80" t="str">
            <v>-</v>
          </cell>
          <cell r="BJ80" t="str">
            <v>-</v>
          </cell>
          <cell r="BL80" t="str">
            <v>2025753501900025E</v>
          </cell>
          <cell r="BM80">
            <v>60537640</v>
          </cell>
          <cell r="BN80" t="str">
            <v>WENDY ISABEL DAVID</v>
          </cell>
          <cell r="BO80" t="str">
            <v>https://community.secop.gov.co/Public/Tendering/ContractNoticePhases/View?PPI=CO1.PPI.37402265&amp;isFromPublicArea=True&amp;isModal=False</v>
          </cell>
          <cell r="BP80" t="str">
            <v>VIGENTE</v>
          </cell>
          <cell r="BR80" t="str">
            <v>https://community.secop.gov.co/Public/Tendering/ContractDetailView/Index?UniqueIdentifier=CO1.PCCNTR.7469017</v>
          </cell>
          <cell r="BS80" t="str">
            <v>santiago.narvaez</v>
          </cell>
          <cell r="BT80" t="str">
            <v>parquesnacionales.gov.co</v>
          </cell>
          <cell r="BU80" t="str">
            <v>santiagonar05@gmail.com</v>
          </cell>
          <cell r="BV80" t="str">
            <v>PROFESIONAL</v>
          </cell>
          <cell r="BW80" t="str">
            <v>BANCO DAVIVIENDA S.A.</v>
          </cell>
          <cell r="BX80" t="str">
            <v>Ahorro</v>
          </cell>
          <cell r="BY80">
            <v>196100144001</v>
          </cell>
          <cell r="CC80">
            <v>3605690</v>
          </cell>
          <cell r="CD80">
            <v>5693195</v>
          </cell>
          <cell r="CE80">
            <v>5693195</v>
          </cell>
          <cell r="CF80">
            <v>5693195</v>
          </cell>
          <cell r="CG80">
            <v>5693195</v>
          </cell>
          <cell r="CH80">
            <v>5693195</v>
          </cell>
          <cell r="CI80">
            <v>5693195</v>
          </cell>
          <cell r="CJ80">
            <v>5693195</v>
          </cell>
          <cell r="CK80">
            <v>5693195</v>
          </cell>
          <cell r="CL80">
            <v>5693195</v>
          </cell>
          <cell r="CM80">
            <v>5693195</v>
          </cell>
          <cell r="CN80">
            <v>0</v>
          </cell>
        </row>
        <row r="81">
          <cell r="A81" t="str">
            <v>CD-DTPA-081-2025</v>
          </cell>
          <cell r="B81" t="str">
            <v>1 FONAM</v>
          </cell>
          <cell r="C81" t="str">
            <v>CPS-DTPA-81-2025</v>
          </cell>
          <cell r="D81" t="str">
            <v>CARLOS ALFONSO PEREA SANTACRUZ</v>
          </cell>
          <cell r="E81">
            <v>45700</v>
          </cell>
          <cell r="F81" t="str">
            <v>PA04-3202053-26-084 Prestar servicios de apoyo a la gestión con plena autonomía técnica y administrativa en el PNN Farallones de Cali en la realización de las actividades necesarias para el seguimiento a los Acuerdos suscritos con las familias campesinas que usan o habitan las áreas protegidas, especialmente en los ecosistemas andinos y de páramo, en el marco de la conservación de la diversidad biológica de las Áreas Protegidas del SINAP Nacional.</v>
          </cell>
          <cell r="G81" t="str">
            <v>APOYO A LA GESTIÓN</v>
          </cell>
          <cell r="H81" t="str">
            <v>2 CONTRATACIÓN DIRECTA</v>
          </cell>
          <cell r="I81" t="str">
            <v>14 PRESTACIÓN DE SERVICIOS</v>
          </cell>
          <cell r="J81" t="str">
            <v>N/A</v>
          </cell>
          <cell r="K81">
            <v>80111600</v>
          </cell>
          <cell r="L81">
            <v>5425</v>
          </cell>
          <cell r="M81">
            <v>4625</v>
          </cell>
          <cell r="N81">
            <v>45700</v>
          </cell>
          <cell r="O81">
            <v>3670920</v>
          </cell>
          <cell r="P81">
            <v>37810476</v>
          </cell>
          <cell r="Q81" t="str">
            <v>TREINTA Y SIETE MILLONES OCHOCIENTOS DIEZ MIL CUATROCIENTOS SETENTA Y SEIS</v>
          </cell>
          <cell r="R81" t="str">
            <v>1 PERSONA NATURAL</v>
          </cell>
          <cell r="S81" t="str">
            <v>3 CÉDULA DE CIUDADANÍA</v>
          </cell>
          <cell r="T81">
            <v>1116447767</v>
          </cell>
          <cell r="U81">
            <v>2</v>
          </cell>
          <cell r="V81" t="str">
            <v>N-A</v>
          </cell>
          <cell r="W81" t="str">
            <v>11 NO SE DILIGENCIA INFORMACIÓN PARA ESTE FORMULARIO EN ESTE PERÍODO DE REPORTE</v>
          </cell>
          <cell r="X81" t="str">
            <v>MASCULINO</v>
          </cell>
          <cell r="Y81" t="str">
            <v xml:space="preserve">Valle del Cauca </v>
          </cell>
          <cell r="Z81" t="str">
            <v>Zarzal</v>
          </cell>
          <cell r="AA81" t="str">
            <v>CARLOS</v>
          </cell>
          <cell r="AB81" t="str">
            <v>ALFONSO</v>
          </cell>
          <cell r="AC81" t="str">
            <v>PEREA</v>
          </cell>
          <cell r="AD81" t="str">
            <v>SANTACRUZ</v>
          </cell>
          <cell r="AE81" t="str">
            <v>NO</v>
          </cell>
          <cell r="AF81" t="str">
            <v>6 NO CONSTITUYÓ GARANTÍAS</v>
          </cell>
          <cell r="AG81" t="str">
            <v>N-A</v>
          </cell>
          <cell r="AH81" t="str">
            <v>N-A</v>
          </cell>
          <cell r="AI81" t="str">
            <v>N-A</v>
          </cell>
          <cell r="AJ81" t="str">
            <v>N-A</v>
          </cell>
          <cell r="AK81" t="str">
            <v>GLORIA TERESITA SERNA ALZATE</v>
          </cell>
          <cell r="AL81" t="str">
            <v>PNN FARALLONES DE CALI</v>
          </cell>
          <cell r="AM81" t="str">
            <v>2 SUPERVISOR</v>
          </cell>
          <cell r="AN81" t="str">
            <v>3 CÉDULA DE CIUDADANÍA</v>
          </cell>
          <cell r="AO81">
            <v>29120620</v>
          </cell>
          <cell r="AP81" t="str">
            <v>MARIA JULIANA CERON</v>
          </cell>
          <cell r="AQ81">
            <v>309</v>
          </cell>
          <cell r="AR81" t="str">
            <v>3 NO PACTADOS</v>
          </cell>
          <cell r="AS81" t="str">
            <v>4 NO SE HA ADICIONADO NI EN VALOR y EN TIEMPO</v>
          </cell>
          <cell r="AT81">
            <v>1</v>
          </cell>
          <cell r="AU81">
            <v>1223640</v>
          </cell>
          <cell r="AV81">
            <v>45929</v>
          </cell>
          <cell r="AW81">
            <v>10</v>
          </cell>
          <cell r="AX81">
            <v>45929</v>
          </cell>
          <cell r="AY81">
            <v>45700</v>
          </cell>
          <cell r="AZ81" t="str">
            <v>N/A</v>
          </cell>
          <cell r="BA81">
            <v>45700</v>
          </cell>
          <cell r="BB81">
            <v>46021</v>
          </cell>
          <cell r="BD81" t="str">
            <v>2. NO</v>
          </cell>
          <cell r="BE81" t="str">
            <v>-</v>
          </cell>
          <cell r="BF81" t="str">
            <v>-</v>
          </cell>
          <cell r="BG81" t="str">
            <v>2. NO</v>
          </cell>
          <cell r="BH81">
            <v>0</v>
          </cell>
          <cell r="BI81" t="str">
            <v>-</v>
          </cell>
          <cell r="BJ81" t="str">
            <v>-</v>
          </cell>
          <cell r="BK81" t="str">
            <v>PRORROGADO Y ADICIONADO</v>
          </cell>
          <cell r="BL81" t="str">
            <v>2025753501900026E</v>
          </cell>
          <cell r="BM81">
            <v>39034116</v>
          </cell>
          <cell r="BN81" t="str">
            <v>WENDY ISABEL DAVID</v>
          </cell>
          <cell r="BO81" t="str">
            <v xml:space="preserve">https://community.secop.gov.co/Public/Tendering/ContractNoticePhases/View?PPI=CO1.PPI.37403250&amp;isFromPublicArea=True&amp;isModal=False </v>
          </cell>
          <cell r="BP81" t="str">
            <v>VIGENTE</v>
          </cell>
          <cell r="BR81" t="str">
            <v>https://community.secop.gov.co/Public/Tendering/ContractDetailView/Index?UniqueIdentifier=CO1.PCCNTR.7469180</v>
          </cell>
          <cell r="BS81" t="str">
            <v>carlos.perea</v>
          </cell>
          <cell r="BT81" t="str">
            <v>parquesnacionales.gov.co</v>
          </cell>
          <cell r="BU81" t="str">
            <v>carlosperea302@gmail.com</v>
          </cell>
          <cell r="BV81" t="str">
            <v>TECNOLOGO</v>
          </cell>
          <cell r="BW81" t="str">
            <v>BANCOLOMBIA S.A.</v>
          </cell>
          <cell r="BX81" t="str">
            <v>Ahorro</v>
          </cell>
          <cell r="BY81">
            <v>73200002471</v>
          </cell>
          <cell r="CC81">
            <v>2324916</v>
          </cell>
          <cell r="CD81">
            <v>3670920</v>
          </cell>
          <cell r="CE81">
            <v>3670920</v>
          </cell>
          <cell r="CF81">
            <v>3670920</v>
          </cell>
          <cell r="CG81">
            <v>3670920</v>
          </cell>
          <cell r="CH81">
            <v>3670920</v>
          </cell>
          <cell r="CI81">
            <v>3670920</v>
          </cell>
          <cell r="CJ81">
            <v>3670920</v>
          </cell>
          <cell r="CK81">
            <v>3670920</v>
          </cell>
          <cell r="CL81">
            <v>3670920</v>
          </cell>
          <cell r="CM81">
            <v>2447280</v>
          </cell>
          <cell r="CN81">
            <v>1223640</v>
          </cell>
        </row>
        <row r="82">
          <cell r="A82" t="str">
            <v>CD-DTPA-082-2025</v>
          </cell>
          <cell r="B82" t="str">
            <v>1 FONAM</v>
          </cell>
          <cell r="C82" t="str">
            <v>CPS-DTPA-82-2025</v>
          </cell>
          <cell r="D82" t="str">
            <v>SHARON LIZETH BECERRA GARCIA</v>
          </cell>
          <cell r="E82">
            <v>45700</v>
          </cell>
          <cell r="F82" t="str">
            <v>PA04-3202008-9-047 Prestar servicios de apoyo a la gestión con plena autonomía técnica y administrativa en las actividades requeridas del PNN Farallones de Cali Implementar los instrumentos de planeación (planes de manejo / rem u otros programas y lineamientos) de la entidad especialmente en los ecosistemas andinos y de páramo, en el marco de la conservación de la diversidad biológica de las Áreas Protegidas del SINAP Nacional.</v>
          </cell>
          <cell r="G82" t="str">
            <v>APOYO A LA GESTIÓN</v>
          </cell>
          <cell r="H82" t="str">
            <v>2 CONTRATACIÓN DIRECTA</v>
          </cell>
          <cell r="I82" t="str">
            <v>14 PRESTACIÓN DE SERVICIOS</v>
          </cell>
          <cell r="J82" t="str">
            <v>N/A</v>
          </cell>
          <cell r="K82">
            <v>80111600</v>
          </cell>
          <cell r="L82">
            <v>5525</v>
          </cell>
          <cell r="M82">
            <v>4725</v>
          </cell>
          <cell r="N82">
            <v>45700</v>
          </cell>
          <cell r="O82">
            <v>3388192</v>
          </cell>
          <cell r="P82">
            <v>36027775</v>
          </cell>
          <cell r="Q82" t="str">
            <v>TREINTA Y SEIS MILLONES VEINTISIETE MIL SETECIENTOS SETENTA Y CINCO</v>
          </cell>
          <cell r="R82" t="str">
            <v>1 PERSONA NATURAL</v>
          </cell>
          <cell r="S82" t="str">
            <v>3 CÉDULA DE CIUDADANÍA</v>
          </cell>
          <cell r="T82">
            <v>1144166980</v>
          </cell>
          <cell r="U82">
            <v>2</v>
          </cell>
          <cell r="V82" t="str">
            <v>N-A</v>
          </cell>
          <cell r="W82" t="str">
            <v>11 NO SE DILIGENCIA INFORMACIÓN PARA ESTE FORMULARIO EN ESTE PERÍODO DE REPORTE</v>
          </cell>
          <cell r="X82" t="str">
            <v>FEMENINO</v>
          </cell>
          <cell r="Y82" t="str">
            <v xml:space="preserve">Valle del Cauca </v>
          </cell>
          <cell r="Z82" t="str">
            <v>Santiago de Cali</v>
          </cell>
          <cell r="AA82" t="str">
            <v>SHARON</v>
          </cell>
          <cell r="AB82" t="str">
            <v>LIZETH</v>
          </cell>
          <cell r="AC82" t="str">
            <v>BECERRA</v>
          </cell>
          <cell r="AD82" t="str">
            <v>GARCIA</v>
          </cell>
          <cell r="AE82" t="str">
            <v>NO</v>
          </cell>
          <cell r="AF82" t="str">
            <v>6 NO CONSTITUYÓ GARANTÍAS</v>
          </cell>
          <cell r="AG82" t="str">
            <v>N-A</v>
          </cell>
          <cell r="AH82" t="str">
            <v>N-A</v>
          </cell>
          <cell r="AI82" t="str">
            <v>N-A</v>
          </cell>
          <cell r="AJ82" t="str">
            <v>N-A</v>
          </cell>
          <cell r="AK82" t="str">
            <v>GLORIA TERESITA SERNA ALZATE</v>
          </cell>
          <cell r="AL82" t="str">
            <v>PNN FARALLONES DE CALI</v>
          </cell>
          <cell r="AM82" t="str">
            <v>2 SUPERVISOR</v>
          </cell>
          <cell r="AN82" t="str">
            <v>3 CÉDULA DE CIUDADANÍA</v>
          </cell>
          <cell r="AO82">
            <v>29120620</v>
          </cell>
          <cell r="AP82" t="str">
            <v>MARIA JULIANA CERON</v>
          </cell>
          <cell r="AQ82">
            <v>319</v>
          </cell>
          <cell r="AR82" t="str">
            <v>3 NO PACTADOS</v>
          </cell>
          <cell r="AS82" t="str">
            <v>4 NO SE HA ADICIONADO NI EN VALOR y EN TIEMPO</v>
          </cell>
          <cell r="AT82">
            <v>0</v>
          </cell>
          <cell r="AU82">
            <v>0</v>
          </cell>
          <cell r="AV82" t="str">
            <v>-</v>
          </cell>
          <cell r="AW82">
            <v>0</v>
          </cell>
          <cell r="AY82">
            <v>45700</v>
          </cell>
          <cell r="AZ82" t="str">
            <v>N/A</v>
          </cell>
          <cell r="BA82">
            <v>45700</v>
          </cell>
          <cell r="BB82">
            <v>46022</v>
          </cell>
          <cell r="BD82" t="str">
            <v>2. NO</v>
          </cell>
          <cell r="BE82" t="str">
            <v>-</v>
          </cell>
          <cell r="BF82" t="str">
            <v>-</v>
          </cell>
          <cell r="BG82" t="str">
            <v>2. NO</v>
          </cell>
          <cell r="BH82">
            <v>0</v>
          </cell>
          <cell r="BI82" t="str">
            <v>-</v>
          </cell>
          <cell r="BJ82" t="str">
            <v>-</v>
          </cell>
          <cell r="BL82" t="str">
            <v>2025753501900027E</v>
          </cell>
          <cell r="BM82">
            <v>36027775</v>
          </cell>
          <cell r="BN82" t="str">
            <v>WENDY ISABEL DAVID</v>
          </cell>
          <cell r="BO82" t="str">
            <v>https://community.secop.gov.co/Public/Tendering/ContractNoticePhases/View?PPI=CO1.PPI.37403487&amp;isFromPublicArea=True&amp;isModal=False</v>
          </cell>
          <cell r="BP82" t="str">
            <v>VIGENTE</v>
          </cell>
          <cell r="BR82" t="str">
            <v>https://community.secop.gov.co/Public/Tendering/ContractDetailView/Index?UniqueIdentifier=CO1.PCCNTR.7469580</v>
          </cell>
          <cell r="BS82" t="str">
            <v>sharon.becerra</v>
          </cell>
          <cell r="BT82" t="str">
            <v>parquesnacionales.gov.co</v>
          </cell>
          <cell r="BU82" t="str">
            <v>sharon.farallones@gmail.com</v>
          </cell>
          <cell r="BV82" t="str">
            <v>TECNOLOGO</v>
          </cell>
          <cell r="BW82" t="str">
            <v>BANCO CAJA SOCIAL S.A.</v>
          </cell>
          <cell r="BX82" t="str">
            <v>Ahorro</v>
          </cell>
          <cell r="BY82">
            <v>24121658713</v>
          </cell>
          <cell r="CC82">
            <v>2145855</v>
          </cell>
          <cell r="CD82">
            <v>3388192</v>
          </cell>
          <cell r="CE82">
            <v>3388192</v>
          </cell>
          <cell r="CF82">
            <v>3388192</v>
          </cell>
          <cell r="CG82">
            <v>3388192</v>
          </cell>
          <cell r="CH82">
            <v>3388192</v>
          </cell>
          <cell r="CI82">
            <v>3388192</v>
          </cell>
          <cell r="CJ82">
            <v>3388192</v>
          </cell>
          <cell r="CK82">
            <v>3388192</v>
          </cell>
          <cell r="CL82">
            <v>3388192</v>
          </cell>
          <cell r="CM82">
            <v>3388192</v>
          </cell>
          <cell r="CN82">
            <v>0</v>
          </cell>
        </row>
        <row r="83">
          <cell r="A83" t="str">
            <v>CD-DTPA-083-2025</v>
          </cell>
          <cell r="B83" t="str">
            <v>1 FONAM</v>
          </cell>
          <cell r="C83" t="str">
            <v>CPS-DTPA-83-2025</v>
          </cell>
          <cell r="D83" t="str">
            <v>KAREN YULIET DELGADO PALADINEZ</v>
          </cell>
          <cell r="E83">
            <v>45700</v>
          </cell>
          <cell r="F83" t="str">
            <v>PA04-3202032-1-010 Prestar servicios de apoyo a la gestión con plena autonomía técnica y administrativa en las actividades requeridas del PNN Farallones de Cali en el desarrollo de las acciones administrativas del proceso sancionatorio ambiental, especialmente en los ecosistemas andinos y de páramo, en el marco de la conservación de la diversidad biológica de las Áreas Protegidas del SINAP Nacional.</v>
          </cell>
          <cell r="G83" t="str">
            <v>APOYO A LA GESTIÓN</v>
          </cell>
          <cell r="H83" t="str">
            <v>2 CONTRATACIÓN DIRECTA</v>
          </cell>
          <cell r="I83" t="str">
            <v>14 PRESTACIÓN DE SERVICIOS</v>
          </cell>
          <cell r="J83" t="str">
            <v>N/A</v>
          </cell>
          <cell r="K83">
            <v>80111600</v>
          </cell>
          <cell r="L83">
            <v>3825</v>
          </cell>
          <cell r="M83">
            <v>4425</v>
          </cell>
          <cell r="N83">
            <v>45700</v>
          </cell>
          <cell r="O83">
            <v>3557602</v>
          </cell>
          <cell r="P83">
            <v>37829168</v>
          </cell>
          <cell r="Q83" t="str">
            <v>TREINTA Y SIETE MILLONES OCHOCIENTOS VEINTINUEVE MIL CIENTO SESENTA Y OCHO</v>
          </cell>
          <cell r="R83" t="str">
            <v>1 PERSONA NATURAL</v>
          </cell>
          <cell r="S83" t="str">
            <v>3 CÉDULA DE CIUDADANÍA</v>
          </cell>
          <cell r="T83">
            <v>1082782193</v>
          </cell>
          <cell r="U83">
            <v>2</v>
          </cell>
          <cell r="V83" t="str">
            <v>N-A</v>
          </cell>
          <cell r="W83" t="str">
            <v>11 NO SE DILIGENCIA INFORMACIÓN PARA ESTE FORMULARIO EN ESTE PERÍODO DE REPORTE</v>
          </cell>
          <cell r="X83" t="str">
            <v>FEMENINO</v>
          </cell>
          <cell r="Y83" t="str">
            <v>Huila</v>
          </cell>
          <cell r="Z83" t="str">
            <v>San Agustin</v>
          </cell>
          <cell r="AA83" t="str">
            <v>KAREN</v>
          </cell>
          <cell r="AB83" t="str">
            <v>YULIET</v>
          </cell>
          <cell r="AC83" t="str">
            <v>DELGADO</v>
          </cell>
          <cell r="AD83" t="str">
            <v>PALADINEZ</v>
          </cell>
          <cell r="AE83" t="str">
            <v>NO</v>
          </cell>
          <cell r="AF83" t="str">
            <v>6 NO CONSTITUYÓ GARANTÍAS</v>
          </cell>
          <cell r="AG83" t="str">
            <v>N-A</v>
          </cell>
          <cell r="AH83" t="str">
            <v>N-A</v>
          </cell>
          <cell r="AI83" t="str">
            <v>N-A</v>
          </cell>
          <cell r="AJ83" t="str">
            <v>N-A</v>
          </cell>
          <cell r="AK83" t="str">
            <v>GLORIA TERESITA SERNA ALZATE</v>
          </cell>
          <cell r="AL83" t="str">
            <v>PNN FARALLONES DE CALI</v>
          </cell>
          <cell r="AM83" t="str">
            <v>2 SUPERVISOR</v>
          </cell>
          <cell r="AN83" t="str">
            <v>3 CÉDULA DE CIUDADANÍA</v>
          </cell>
          <cell r="AO83">
            <v>25292225</v>
          </cell>
          <cell r="AP83" t="str">
            <v>CAROL JOHANNA ORTEGA SANCHEZ</v>
          </cell>
          <cell r="AQ83">
            <v>319</v>
          </cell>
          <cell r="AR83" t="str">
            <v>3 NO PACTADOS</v>
          </cell>
          <cell r="AS83" t="str">
            <v>4 NO SE HA ADICIONADO NI EN VALOR y EN TIEMPO</v>
          </cell>
          <cell r="AT83">
            <v>0</v>
          </cell>
          <cell r="AU83">
            <v>0</v>
          </cell>
          <cell r="AV83" t="str">
            <v>-</v>
          </cell>
          <cell r="AW83">
            <v>0</v>
          </cell>
          <cell r="AY83">
            <v>45700</v>
          </cell>
          <cell r="AZ83" t="str">
            <v>N/A</v>
          </cell>
          <cell r="BA83">
            <v>45700</v>
          </cell>
          <cell r="BB83">
            <v>46022</v>
          </cell>
          <cell r="BD83" t="str">
            <v>2. NO</v>
          </cell>
          <cell r="BE83" t="str">
            <v>-</v>
          </cell>
          <cell r="BF83" t="str">
            <v>-</v>
          </cell>
          <cell r="BG83" t="str">
            <v>2. NO</v>
          </cell>
          <cell r="BH83">
            <v>0</v>
          </cell>
          <cell r="BI83" t="str">
            <v>-</v>
          </cell>
          <cell r="BJ83" t="str">
            <v>-</v>
          </cell>
          <cell r="BL83" t="str">
            <v>2025753501900028E</v>
          </cell>
          <cell r="BM83">
            <v>37829168</v>
          </cell>
          <cell r="BN83" t="str">
            <v>WENDY ISABEL DAVID</v>
          </cell>
          <cell r="BO83" t="str">
            <v>https://community.secop.gov.co/Public/Tendering/ContractNoticePhases/View?PPI=CO1.PPI.37404914&amp;isFromPublicArea=True&amp;isModal=False</v>
          </cell>
          <cell r="BP83" t="str">
            <v>VIGENTE</v>
          </cell>
          <cell r="BR83" t="str">
            <v>https://community.secop.gov.co/Public/Tendering/ContractDetailView/Index?UniqueIdentifier=CO1.PCCNTR.7469367</v>
          </cell>
          <cell r="BS83" t="str">
            <v>karen.delgado</v>
          </cell>
          <cell r="BT83" t="str">
            <v>parquesnacionales.gov.co</v>
          </cell>
          <cell r="BU83" t="str">
            <v>karen.delgadop.23@gmail.com</v>
          </cell>
          <cell r="BV83" t="str">
            <v>TECNOLOGO</v>
          </cell>
          <cell r="BW83" t="str">
            <v>BANCOLOMBIA S.A.</v>
          </cell>
          <cell r="BX83" t="str">
            <v>Ahorro</v>
          </cell>
          <cell r="BY83">
            <v>45363513402</v>
          </cell>
          <cell r="CC83">
            <v>2253148</v>
          </cell>
          <cell r="CD83">
            <v>3557602</v>
          </cell>
          <cell r="CE83">
            <v>3557602</v>
          </cell>
          <cell r="CF83">
            <v>3557602</v>
          </cell>
          <cell r="CG83">
            <v>3557602</v>
          </cell>
          <cell r="CH83">
            <v>3557602</v>
          </cell>
          <cell r="CI83">
            <v>3557602</v>
          </cell>
          <cell r="CJ83">
            <v>3557602</v>
          </cell>
          <cell r="CK83">
            <v>3557602</v>
          </cell>
          <cell r="CL83">
            <v>3557602</v>
          </cell>
          <cell r="CM83">
            <v>3557602</v>
          </cell>
          <cell r="CN83">
            <v>0</v>
          </cell>
        </row>
        <row r="84">
          <cell r="A84" t="str">
            <v>CD-DTPA-084-2025</v>
          </cell>
          <cell r="B84" t="str">
            <v>1 FONAM</v>
          </cell>
          <cell r="C84" t="str">
            <v>CPS-DTPA-84-2025</v>
          </cell>
          <cell r="D84" t="str">
            <v>DIANA MARITZA RAMOS TOMBE</v>
          </cell>
          <cell r="E84">
            <v>45700</v>
          </cell>
          <cell r="F84" t="str">
            <v>PA04-3202038-17-061 Prestar servicios de apoyo a la gestión con plena autonomía técnica y administrativa en las actividades requeridas del PNN Farallones de Cali, consistente en actividades de viverismo, en la producción y mantenimiento de plántulas para las actividades de restauración, especialmente en los ecosistemas andinos y de páramo, en el marco de la conservación de la diversidad biológica de las Áreas Protegidas del SINAP Nacional.</v>
          </cell>
          <cell r="G84" t="str">
            <v>APOYO A LA GESTIÓN</v>
          </cell>
          <cell r="H84" t="str">
            <v>2 CONTRATACIÓN DIRECTA</v>
          </cell>
          <cell r="I84" t="str">
            <v>14 PRESTACIÓN DE SERVICIOS</v>
          </cell>
          <cell r="J84" t="str">
            <v>N/A</v>
          </cell>
          <cell r="K84">
            <v>80111600</v>
          </cell>
          <cell r="L84">
            <v>5225</v>
          </cell>
          <cell r="M84">
            <v>4525</v>
          </cell>
          <cell r="N84">
            <v>45700</v>
          </cell>
          <cell r="O84">
            <v>1836237</v>
          </cell>
          <cell r="P84">
            <v>19525320</v>
          </cell>
          <cell r="Q84" t="str">
            <v>DIECINUEVE MILLONES QUINIENTOS VEINTICINCO MIL TRESCIENTOS VEINTE</v>
          </cell>
          <cell r="R84" t="str">
            <v>1 PERSONA NATURAL</v>
          </cell>
          <cell r="S84" t="str">
            <v>3 CÉDULA DE CIUDADANÍA</v>
          </cell>
          <cell r="T84">
            <v>1114732647</v>
          </cell>
          <cell r="U84">
            <v>2</v>
          </cell>
          <cell r="V84" t="str">
            <v>N-A</v>
          </cell>
          <cell r="W84" t="str">
            <v>11 NO SE DILIGENCIA INFORMACIÓN PARA ESTE FORMULARIO EN ESTE PERÍODO DE REPORTE</v>
          </cell>
          <cell r="X84" t="str">
            <v>FEMENINO</v>
          </cell>
          <cell r="Y84" t="str">
            <v xml:space="preserve">Valle del Cauca </v>
          </cell>
          <cell r="Z84" t="str">
            <v>Dagua</v>
          </cell>
          <cell r="AA84" t="str">
            <v>DIANA</v>
          </cell>
          <cell r="AB84" t="str">
            <v>MARTIZA</v>
          </cell>
          <cell r="AC84" t="str">
            <v>RAMOS</v>
          </cell>
          <cell r="AD84" t="str">
            <v>TOMBE</v>
          </cell>
          <cell r="AE84" t="str">
            <v>NO</v>
          </cell>
          <cell r="AF84" t="str">
            <v>6 NO CONSTITUYÓ GARANTÍAS</v>
          </cell>
          <cell r="AG84" t="str">
            <v>N-A</v>
          </cell>
          <cell r="AH84" t="str">
            <v>N-A</v>
          </cell>
          <cell r="AI84" t="str">
            <v>N-A</v>
          </cell>
          <cell r="AJ84" t="str">
            <v>N-A</v>
          </cell>
          <cell r="AK84" t="str">
            <v>GLORIA TERESITA SERNA ALZATE</v>
          </cell>
          <cell r="AL84" t="str">
            <v>PNN FARALLONES DE CALI</v>
          </cell>
          <cell r="AM84" t="str">
            <v>2 SUPERVISOR</v>
          </cell>
          <cell r="AN84" t="str">
            <v>3 CÉDULA DE CIUDADANÍA</v>
          </cell>
          <cell r="AO84">
            <v>29120620</v>
          </cell>
          <cell r="AP84" t="str">
            <v>MARIA JULIANA CERON</v>
          </cell>
          <cell r="AQ84">
            <v>319</v>
          </cell>
          <cell r="AR84" t="str">
            <v>3 NO PACTADOS</v>
          </cell>
          <cell r="AS84" t="str">
            <v>4 NO SE HA ADICIONADO NI EN VALOR y EN TIEMPO</v>
          </cell>
          <cell r="AT84">
            <v>0</v>
          </cell>
          <cell r="AU84">
            <v>0</v>
          </cell>
          <cell r="AV84" t="str">
            <v>-</v>
          </cell>
          <cell r="AW84">
            <v>0</v>
          </cell>
          <cell r="AY84">
            <v>45700</v>
          </cell>
          <cell r="AZ84" t="str">
            <v>N/A</v>
          </cell>
          <cell r="BA84">
            <v>45700</v>
          </cell>
          <cell r="BB84">
            <v>46022</v>
          </cell>
          <cell r="BD84" t="str">
            <v>2. NO</v>
          </cell>
          <cell r="BE84" t="str">
            <v>-</v>
          </cell>
          <cell r="BF84" t="str">
            <v>-</v>
          </cell>
          <cell r="BG84" t="str">
            <v>2. NO</v>
          </cell>
          <cell r="BH84">
            <v>0</v>
          </cell>
          <cell r="BI84" t="str">
            <v>-</v>
          </cell>
          <cell r="BJ84" t="str">
            <v>-</v>
          </cell>
          <cell r="BL84" t="str">
            <v>2025753501900029E</v>
          </cell>
          <cell r="BM84">
            <v>19525320</v>
          </cell>
          <cell r="BN84" t="str">
            <v>WENDY ISABEL DAVID</v>
          </cell>
          <cell r="BO84" t="str">
            <v xml:space="preserve">https://community.secop.gov.co/Public/Tendering/ContractNoticePhases/View?PPI=CO1.PPI.37405947&amp;isFromPublicArea=True&amp;isModal=False </v>
          </cell>
          <cell r="BP84" t="str">
            <v>VIGENTE</v>
          </cell>
          <cell r="BR84" t="str">
            <v>https://community.secop.gov.co/Public/Tendering/ContractDetailView/Index?UniqueIdentifier=CO1.PCCNTR.7470012</v>
          </cell>
          <cell r="BS84" t="str">
            <v>diana.ramos</v>
          </cell>
          <cell r="BT84" t="str">
            <v>parquesnacionales.gov.co</v>
          </cell>
          <cell r="BU84" t="str">
            <v>ramosdiana1993@gmail.com</v>
          </cell>
          <cell r="BV84" t="str">
            <v>OPERARIO</v>
          </cell>
          <cell r="BW84" t="str">
            <v>BANCO DE BOGOTA</v>
          </cell>
          <cell r="BX84" t="str">
            <v>Ahorro</v>
          </cell>
          <cell r="BY84">
            <v>295054324</v>
          </cell>
          <cell r="CC84">
            <v>1162950</v>
          </cell>
          <cell r="CD84">
            <v>1836237</v>
          </cell>
          <cell r="CE84">
            <v>1836237</v>
          </cell>
          <cell r="CF84">
            <v>1836237</v>
          </cell>
          <cell r="CG84">
            <v>1836237</v>
          </cell>
          <cell r="CH84">
            <v>1836237</v>
          </cell>
          <cell r="CI84">
            <v>1836237</v>
          </cell>
          <cell r="CJ84">
            <v>1836237</v>
          </cell>
          <cell r="CK84">
            <v>1836237</v>
          </cell>
          <cell r="CL84">
            <v>1836237</v>
          </cell>
          <cell r="CM84">
            <v>1836237</v>
          </cell>
          <cell r="CN84">
            <v>0</v>
          </cell>
        </row>
        <row r="85">
          <cell r="A85" t="str">
            <v>CD-DTPA-085-2025</v>
          </cell>
          <cell r="B85" t="str">
            <v>1 FONAM</v>
          </cell>
          <cell r="C85" t="str">
            <v>CPS-DTPA-85-2025</v>
          </cell>
          <cell r="D85" t="str">
            <v>MIGUEL ANGEL CASTRO OSORIO</v>
          </cell>
          <cell r="E85">
            <v>45700</v>
          </cell>
          <cell r="F85" t="str">
            <v>PA04-3202056-5-038 Prestar servicios profesionales con plena autonomía técnica y administrativa en en el PNN Farallones de Cali en el desarrollo de actividades de diseño y comunicación, para generar valoración social del patrimonio natural y cultural, aportando a la visibilización y posicionamiento de las medidas de manejo al área protegida, en el marco de la conservación de la diversidad biológica de las Áreas Protegidas del SINAP Nacional, especialmente en la presente en los ecosistemas de páramo y bosques del Parque Nacional Natural Farallones de Cali y su área de influencia.</v>
          </cell>
          <cell r="G85" t="str">
            <v>PROFESIONAL</v>
          </cell>
          <cell r="H85" t="str">
            <v>2 CONTRATACIÓN DIRECTA</v>
          </cell>
          <cell r="I85" t="str">
            <v>14 PRESTACIÓN DE SERVICIOS</v>
          </cell>
          <cell r="J85" t="str">
            <v>N/A</v>
          </cell>
          <cell r="K85">
            <v>80111600</v>
          </cell>
          <cell r="L85">
            <v>3625</v>
          </cell>
          <cell r="M85">
            <v>4225</v>
          </cell>
          <cell r="N85">
            <v>45700</v>
          </cell>
          <cell r="O85">
            <v>3818858</v>
          </cell>
          <cell r="P85">
            <v>40607190</v>
          </cell>
          <cell r="Q85" t="str">
            <v>TREINTA Y NUEVE MILLONES TRESCIENTOS TREINTA Y CUATRO MIL DOSCIENTOS TREINTA Y SIETE</v>
          </cell>
          <cell r="R85" t="str">
            <v>1 PERSONA NATURAL</v>
          </cell>
          <cell r="S85" t="str">
            <v>3 CÉDULA DE CIUDADANÍA</v>
          </cell>
          <cell r="T85">
            <v>1107090063</v>
          </cell>
          <cell r="U85">
            <v>2</v>
          </cell>
          <cell r="V85" t="str">
            <v>N-A</v>
          </cell>
          <cell r="W85" t="str">
            <v>11 NO SE DILIGENCIA INFORMACIÓN PARA ESTE FORMULARIO EN ESTE PERÍODO DE REPORTE</v>
          </cell>
          <cell r="X85" t="str">
            <v>MASCULINO</v>
          </cell>
          <cell r="Y85" t="str">
            <v xml:space="preserve">Valle del Cauca </v>
          </cell>
          <cell r="Z85" t="str">
            <v>Santiago de Cali</v>
          </cell>
          <cell r="AA85" t="str">
            <v>MIGUEL</v>
          </cell>
          <cell r="AB85" t="str">
            <v>ANGEL</v>
          </cell>
          <cell r="AC85" t="str">
            <v>CASTRO</v>
          </cell>
          <cell r="AD85" t="str">
            <v>OSORIO</v>
          </cell>
          <cell r="AE85" t="str">
            <v>SI</v>
          </cell>
          <cell r="AF85" t="str">
            <v>1 PÓLIZA</v>
          </cell>
          <cell r="AG85" t="str">
            <v>12 SEGUROS DEL ESTADO</v>
          </cell>
          <cell r="AH85" t="str">
            <v>2 CUMPLIMIENTO</v>
          </cell>
          <cell r="AI85">
            <v>45700</v>
          </cell>
          <cell r="AJ85" t="str">
            <v>45-46-101029546</v>
          </cell>
          <cell r="AK85" t="str">
            <v>GLORIA TERESITA SERNA ALZATE</v>
          </cell>
          <cell r="AL85" t="str">
            <v>PNN FARALLONES DE CALI</v>
          </cell>
          <cell r="AM85" t="str">
            <v>2 SUPERVISOR</v>
          </cell>
          <cell r="AN85" t="str">
            <v>3 CÉDULA DE CIUDADANÍA</v>
          </cell>
          <cell r="AO85">
            <v>29120620</v>
          </cell>
          <cell r="AP85" t="str">
            <v>MARIA JULIANA CERON</v>
          </cell>
          <cell r="AQ85">
            <v>319</v>
          </cell>
          <cell r="AR85" t="str">
            <v>3 NO PACTADOS</v>
          </cell>
          <cell r="AS85" t="str">
            <v>4 NO SE HA ADICIONADO NI EN VALOR y EN TIEMPO</v>
          </cell>
          <cell r="AT85">
            <v>1</v>
          </cell>
          <cell r="AU85">
            <v>1272953</v>
          </cell>
          <cell r="AV85">
            <v>45925</v>
          </cell>
          <cell r="AW85">
            <v>10</v>
          </cell>
          <cell r="AX85">
            <v>45925</v>
          </cell>
          <cell r="AY85">
            <v>45700</v>
          </cell>
          <cell r="AZ85">
            <v>45700</v>
          </cell>
          <cell r="BA85">
            <v>45700</v>
          </cell>
          <cell r="BB85">
            <v>46022</v>
          </cell>
          <cell r="BD85" t="str">
            <v>2. NO</v>
          </cell>
          <cell r="BE85" t="str">
            <v>-</v>
          </cell>
          <cell r="BF85" t="str">
            <v>-</v>
          </cell>
          <cell r="BG85" t="str">
            <v>2. NO</v>
          </cell>
          <cell r="BH85">
            <v>0</v>
          </cell>
          <cell r="BI85" t="str">
            <v>-</v>
          </cell>
          <cell r="BJ85" t="str">
            <v>-</v>
          </cell>
          <cell r="BK85" t="str">
            <v>PRORROGADO Y ADICIONADO</v>
          </cell>
          <cell r="BL85" t="str">
            <v>2025753501900030E</v>
          </cell>
          <cell r="BM85">
            <v>41880143</v>
          </cell>
          <cell r="BN85" t="str">
            <v>WENDY ISABEL DAVID</v>
          </cell>
          <cell r="BO85" t="str">
            <v xml:space="preserve">https://community.secop.gov.co/Public/Tendering/ContractNoticePhases/View?PPI=CO1.PPI.37406424&amp;isFromPublicArea=True&amp;isModal=False </v>
          </cell>
          <cell r="BP85" t="str">
            <v>VIGENTE</v>
          </cell>
          <cell r="BR85" t="str">
            <v>https://community.secop.gov.co/Public/Tendering/ContractDetailView/Index?UniqueIdentifier=CO1.PCCNTR.7469852</v>
          </cell>
          <cell r="BS85" t="str">
            <v>miguel.castro</v>
          </cell>
          <cell r="BT85" t="str">
            <v>parquesnacionales.gov.co</v>
          </cell>
          <cell r="BU85" t="str">
            <v>miguel_ang.castro@uao.edu.co</v>
          </cell>
          <cell r="BV85" t="str">
            <v>PROFESIONAL</v>
          </cell>
          <cell r="BW85" t="str">
            <v>BANCOLOMBIA S.A.</v>
          </cell>
          <cell r="BX85" t="str">
            <v>Ahorro</v>
          </cell>
          <cell r="BY85">
            <v>91227058787</v>
          </cell>
          <cell r="CC85">
            <v>2418610</v>
          </cell>
          <cell r="CD85">
            <v>3818858</v>
          </cell>
          <cell r="CE85">
            <v>3818858</v>
          </cell>
          <cell r="CF85">
            <v>3818858</v>
          </cell>
          <cell r="CG85">
            <v>3818858</v>
          </cell>
          <cell r="CH85">
            <v>3818858</v>
          </cell>
          <cell r="CI85">
            <v>3818858</v>
          </cell>
          <cell r="CJ85">
            <v>3818858</v>
          </cell>
          <cell r="CK85">
            <v>3818858</v>
          </cell>
          <cell r="CL85">
            <v>3818858</v>
          </cell>
          <cell r="CM85">
            <v>2545905</v>
          </cell>
          <cell r="CN85">
            <v>2545906</v>
          </cell>
        </row>
        <row r="86">
          <cell r="A86" t="str">
            <v>CD-DTPA-086-2025</v>
          </cell>
          <cell r="B86" t="str">
            <v>1 FONAM</v>
          </cell>
          <cell r="C86" t="str">
            <v>CPS-DTPA-86-2025</v>
          </cell>
          <cell r="D86" t="str">
            <v>ANDRÉS FELIPE MORENO WIEDMAN</v>
          </cell>
          <cell r="E86">
            <v>45701</v>
          </cell>
          <cell r="F86" t="str">
            <v>PA04-3202053-27-085 Prestar servicios profesionales con plena autonomía técnica y administrativa en el PNN Farallones de Cali en la realización de las actividades de caracterización predial necesarias para Implementar la ruta de acuerdos de conservación enfocado a la aplicación de la resolución 0470 de 2018, en áreas estrategicas de conservación de los ecosistemas andinos y de páramo, en el marco de la conservación de la diversidad biológica de las Áreas Protegidas del SINAP Nacional"</v>
          </cell>
          <cell r="G86" t="str">
            <v>PROFESIONAL</v>
          </cell>
          <cell r="H86" t="str">
            <v>2 CONTRATACIÓN DIRECTA</v>
          </cell>
          <cell r="I86" t="str">
            <v>14 PRESTACIÓN DE SERVICIOS</v>
          </cell>
          <cell r="J86" t="str">
            <v>N/A</v>
          </cell>
          <cell r="K86">
            <v>80111600</v>
          </cell>
          <cell r="L86">
            <v>5125</v>
          </cell>
          <cell r="M86">
            <v>4825</v>
          </cell>
          <cell r="N86">
            <v>45701</v>
          </cell>
          <cell r="O86">
            <v>3670921</v>
          </cell>
          <cell r="P86">
            <v>38911763</v>
          </cell>
          <cell r="Q86" t="str">
            <v>TREINTA Y OCHO MILLONES NOVECIENTOS ONCE MIL SETECIENTOS SESENTA Y TRES</v>
          </cell>
          <cell r="R86" t="str">
            <v>1 PERSONA NATURAL</v>
          </cell>
          <cell r="S86" t="str">
            <v>3 CÉDULA DE CIUDADANÍA</v>
          </cell>
          <cell r="T86">
            <v>1130623094</v>
          </cell>
          <cell r="U86">
            <v>2</v>
          </cell>
          <cell r="V86" t="str">
            <v>N-A</v>
          </cell>
          <cell r="W86" t="str">
            <v>11 NO SE DILIGENCIA INFORMACIÓN PARA ESTE FORMULARIO EN ESTE PERÍODO DE REPORTE</v>
          </cell>
          <cell r="X86" t="str">
            <v>MASCULINO</v>
          </cell>
          <cell r="Y86" t="str">
            <v xml:space="preserve">Valle del Cauca </v>
          </cell>
          <cell r="Z86" t="str">
            <v>Santiago de Cali</v>
          </cell>
          <cell r="AA86" t="str">
            <v>ANDRÉS</v>
          </cell>
          <cell r="AB86" t="str">
            <v>FELIPE</v>
          </cell>
          <cell r="AC86" t="str">
            <v>MORENO</v>
          </cell>
          <cell r="AD86" t="str">
            <v>WIEDMAN</v>
          </cell>
          <cell r="AE86" t="str">
            <v>SI</v>
          </cell>
          <cell r="AF86" t="str">
            <v>1 PÓLIZA</v>
          </cell>
          <cell r="AG86" t="str">
            <v>12 SEGUROS DEL ESTADO</v>
          </cell>
          <cell r="AH86" t="str">
            <v>2 CUMPLIMIENTO</v>
          </cell>
          <cell r="AI86">
            <v>45701</v>
          </cell>
          <cell r="AJ86" t="str">
            <v>45-46-101029595</v>
          </cell>
          <cell r="AK86" t="str">
            <v>GLORIA TERESITA SERNA ALZATE</v>
          </cell>
          <cell r="AL86" t="str">
            <v>PNN FARALLONES DE CALI</v>
          </cell>
          <cell r="AM86" t="str">
            <v>2 SUPERVISOR</v>
          </cell>
          <cell r="AN86" t="str">
            <v>3 CÉDULA DE CIUDADANÍA</v>
          </cell>
          <cell r="AO86">
            <v>29120620</v>
          </cell>
          <cell r="AP86" t="str">
            <v>MARIA JULIANA CERON</v>
          </cell>
          <cell r="AQ86">
            <v>318</v>
          </cell>
          <cell r="AR86" t="str">
            <v>3 NO PACTADOS</v>
          </cell>
          <cell r="AS86" t="str">
            <v>4 NO SE HA ADICIONADO NI EN VALOR y EN TIEMPO</v>
          </cell>
          <cell r="AT86">
            <v>0</v>
          </cell>
          <cell r="AU86">
            <v>0</v>
          </cell>
          <cell r="AV86" t="str">
            <v>-</v>
          </cell>
          <cell r="AW86">
            <v>0</v>
          </cell>
          <cell r="AY86">
            <v>45701</v>
          </cell>
          <cell r="AZ86">
            <v>45701</v>
          </cell>
          <cell r="BA86">
            <v>45701</v>
          </cell>
          <cell r="BB86">
            <v>46022</v>
          </cell>
          <cell r="BD86" t="str">
            <v>2. NO</v>
          </cell>
          <cell r="BE86" t="str">
            <v>-</v>
          </cell>
          <cell r="BF86" t="str">
            <v>-</v>
          </cell>
          <cell r="BG86" t="str">
            <v>2. NO</v>
          </cell>
          <cell r="BH86">
            <v>0</v>
          </cell>
          <cell r="BI86" t="str">
            <v>-</v>
          </cell>
          <cell r="BJ86" t="str">
            <v>-</v>
          </cell>
          <cell r="BL86" t="str">
            <v>2025753501900031E</v>
          </cell>
          <cell r="BM86">
            <v>38911763</v>
          </cell>
          <cell r="BN86" t="str">
            <v>WENDY ISABEL DAVID</v>
          </cell>
          <cell r="BO86" t="str">
            <v xml:space="preserve">https://community.secop.gov.co/Public/Tendering/ContractNoticePhases/View?PPI=CO1.PPI.37443613&amp;isFromPublicArea=True&amp;isModal=False </v>
          </cell>
          <cell r="BP86" t="str">
            <v>VIGENTE</v>
          </cell>
          <cell r="BR86" t="str">
            <v>https://community.secop.gov.co/Public/Tendering/ContractDetailView/Index?UniqueIdentifier=CO1.PCCNTR.7479150</v>
          </cell>
          <cell r="BS86" t="str">
            <v>andres.moreno</v>
          </cell>
          <cell r="BT86" t="str">
            <v>parquesnacionales.gov.co</v>
          </cell>
          <cell r="BU86" t="str">
            <v>andresfelipewiedmann@gmail.com</v>
          </cell>
          <cell r="BV86" t="str">
            <v>PROFESIONAL</v>
          </cell>
          <cell r="BW86" t="str">
            <v>BANCOLOMBIA S.A.</v>
          </cell>
          <cell r="BX86" t="str">
            <v>Ahorro</v>
          </cell>
          <cell r="BY86">
            <v>91228607636</v>
          </cell>
          <cell r="CC86">
            <v>2202553</v>
          </cell>
          <cell r="CD86">
            <v>3670921</v>
          </cell>
          <cell r="CE86">
            <v>3670921</v>
          </cell>
          <cell r="CF86">
            <v>3670921</v>
          </cell>
          <cell r="CG86">
            <v>3670921</v>
          </cell>
          <cell r="CH86">
            <v>3670921</v>
          </cell>
          <cell r="CI86">
            <v>3670921</v>
          </cell>
          <cell r="CJ86">
            <v>3670921</v>
          </cell>
          <cell r="CK86">
            <v>3670921</v>
          </cell>
          <cell r="CL86">
            <v>3670921</v>
          </cell>
          <cell r="CM86">
            <v>3670921</v>
          </cell>
          <cell r="CN86">
            <v>0</v>
          </cell>
        </row>
        <row r="87">
          <cell r="A87" t="str">
            <v>CD-DTPA-087-2025</v>
          </cell>
          <cell r="B87" t="str">
            <v>1 FONAM</v>
          </cell>
          <cell r="C87" t="str">
            <v>CPS-DTPA-87-2025</v>
          </cell>
          <cell r="D87" t="str">
            <v>ELSY ALVEAR MENSA</v>
          </cell>
          <cell r="E87">
            <v>45701</v>
          </cell>
          <cell r="F87" t="str">
            <v>PA04-3202038-17-060 Prestar servicios de apoyo a la gestión con plena autonomía técnica y administrativa en las actividades tecnicas requeridas del PNN Farallones de Cali, consistente en actividades de viverismo, en la producción y mantenimiento de plántulas para las actividades de restauración, especialmente en los ecosistemas andinos y de páramo, en el marco de la conservación de la diversidad biológica de las Áreas Protegidas del SINAP Nacional.</v>
          </cell>
          <cell r="G87" t="str">
            <v>APOYO A LA GESTIÓN</v>
          </cell>
          <cell r="H87" t="str">
            <v>2 CONTRATACIÓN DIRECTA</v>
          </cell>
          <cell r="I87" t="str">
            <v>14 PRESTACIÓN DE SERVICIOS</v>
          </cell>
          <cell r="J87" t="str">
            <v>N/A</v>
          </cell>
          <cell r="K87">
            <v>80111600</v>
          </cell>
          <cell r="L87">
            <v>4525</v>
          </cell>
          <cell r="M87">
            <v>4925</v>
          </cell>
          <cell r="N87">
            <v>45701</v>
          </cell>
          <cell r="O87">
            <v>2680096</v>
          </cell>
          <cell r="P87">
            <v>28409018</v>
          </cell>
          <cell r="Q87" t="str">
            <v>VEINTIOCHO MILLONES CUATROCIENTOS NUEVE MIL DIECIOCHO</v>
          </cell>
          <cell r="R87" t="str">
            <v>1 PERSONA NATURAL</v>
          </cell>
          <cell r="S87" t="str">
            <v>3 CÉDULA DE CIUDADANÍA</v>
          </cell>
          <cell r="T87">
            <v>31924043</v>
          </cell>
          <cell r="U87">
            <v>2</v>
          </cell>
          <cell r="V87" t="str">
            <v>N-A</v>
          </cell>
          <cell r="W87" t="str">
            <v>11 NO SE DILIGENCIA INFORMACIÓN PARA ESTE FORMULARIO EN ESTE PERÍODO DE REPORTE</v>
          </cell>
          <cell r="X87" t="str">
            <v>FEMENINO</v>
          </cell>
          <cell r="Y87" t="str">
            <v xml:space="preserve">Valle del Cauca </v>
          </cell>
          <cell r="Z87" t="str">
            <v>Santiago de Cali</v>
          </cell>
          <cell r="AA87" t="str">
            <v>ELSY</v>
          </cell>
          <cell r="AC87" t="str">
            <v>ALVEAR</v>
          </cell>
          <cell r="AD87" t="str">
            <v>MENSA</v>
          </cell>
          <cell r="AE87" t="str">
            <v>NO</v>
          </cell>
          <cell r="AF87" t="str">
            <v>6 NO CONSTITUYÓ GARANTÍAS</v>
          </cell>
          <cell r="AG87" t="str">
            <v>N-A</v>
          </cell>
          <cell r="AH87" t="str">
            <v>N-A</v>
          </cell>
          <cell r="AI87" t="str">
            <v>N-A</v>
          </cell>
          <cell r="AJ87" t="str">
            <v>N-A</v>
          </cell>
          <cell r="AK87" t="str">
            <v>GLORIA TERESITA SERNA ALZATE</v>
          </cell>
          <cell r="AL87" t="str">
            <v>PNN FARALLONES DE CALI</v>
          </cell>
          <cell r="AM87" t="str">
            <v>2 SUPERVISOR</v>
          </cell>
          <cell r="AN87" t="str">
            <v>3 CÉDULA DE CIUDADANÍA</v>
          </cell>
          <cell r="AO87">
            <v>29120620</v>
          </cell>
          <cell r="AP87" t="str">
            <v>MARIA JULIANA CERON</v>
          </cell>
          <cell r="AQ87">
            <v>318</v>
          </cell>
          <cell r="AR87" t="str">
            <v>3 NO PACTADOS</v>
          </cell>
          <cell r="AS87" t="str">
            <v>4 NO SE HA ADICIONADO NI EN VALOR y EN TIEMPO</v>
          </cell>
          <cell r="AT87">
            <v>0</v>
          </cell>
          <cell r="AU87">
            <v>0</v>
          </cell>
          <cell r="AV87" t="str">
            <v>-</v>
          </cell>
          <cell r="AW87">
            <v>0</v>
          </cell>
          <cell r="AY87">
            <v>45701</v>
          </cell>
          <cell r="AZ87" t="str">
            <v>N/A</v>
          </cell>
          <cell r="BA87">
            <v>45701</v>
          </cell>
          <cell r="BB87">
            <v>46022</v>
          </cell>
          <cell r="BD87" t="str">
            <v>2. NO</v>
          </cell>
          <cell r="BE87" t="str">
            <v>-</v>
          </cell>
          <cell r="BF87" t="str">
            <v>-</v>
          </cell>
          <cell r="BG87" t="str">
            <v>2. NO</v>
          </cell>
          <cell r="BH87">
            <v>0</v>
          </cell>
          <cell r="BI87" t="str">
            <v>-</v>
          </cell>
          <cell r="BJ87" t="str">
            <v>-</v>
          </cell>
          <cell r="BL87" t="str">
            <v>2025753501900032E</v>
          </cell>
          <cell r="BM87">
            <v>28409018</v>
          </cell>
          <cell r="BN87" t="str">
            <v>WENDY ISABEL DAVID</v>
          </cell>
          <cell r="BO87" t="str">
            <v xml:space="preserve">https://community.secop.gov.co/Public/Tendering/ContractNoticePhases/View?PPI=CO1.PPI.37444164&amp;isFromPublicArea=True&amp;isModal=False </v>
          </cell>
          <cell r="BP87" t="str">
            <v>VIGENTE</v>
          </cell>
          <cell r="BR87" t="str">
            <v>https://community.secop.gov.co/Public/Tendering/ContractDetailView/Index?UniqueIdentifier=CO1.PCCNTR.7479492</v>
          </cell>
          <cell r="BS87" t="str">
            <v>elsy.alvear</v>
          </cell>
          <cell r="BT87" t="str">
            <v>parquesnacionales.gov.co</v>
          </cell>
          <cell r="BU87" t="str">
            <v>elsyalvear2@gmail.com</v>
          </cell>
          <cell r="BV87" t="str">
            <v>TECNOLOGO</v>
          </cell>
          <cell r="BW87" t="str">
            <v>BANCO DE OCCIDENTE</v>
          </cell>
          <cell r="BX87" t="str">
            <v>Ahorro</v>
          </cell>
          <cell r="BY87">
            <v>21829189</v>
          </cell>
          <cell r="CC87">
            <v>1608058</v>
          </cell>
          <cell r="CD87">
            <v>2680096</v>
          </cell>
          <cell r="CE87">
            <v>2680096</v>
          </cell>
          <cell r="CF87">
            <v>2680096</v>
          </cell>
          <cell r="CG87">
            <v>2680096</v>
          </cell>
          <cell r="CH87">
            <v>2680096</v>
          </cell>
          <cell r="CI87">
            <v>2680096</v>
          </cell>
          <cell r="CJ87">
            <v>2680096</v>
          </cell>
          <cell r="CK87">
            <v>2680096</v>
          </cell>
          <cell r="CL87">
            <v>2680096</v>
          </cell>
          <cell r="CM87">
            <v>2680096</v>
          </cell>
          <cell r="CN87">
            <v>0</v>
          </cell>
        </row>
        <row r="88">
          <cell r="A88" t="str">
            <v>CD-DTPA-088-2025</v>
          </cell>
          <cell r="B88" t="str">
            <v>2 NACION</v>
          </cell>
          <cell r="C88" t="str">
            <v>CPS-DTPA-88-2025</v>
          </cell>
          <cell r="D88" t="str">
            <v>FERNEY GUTIERREZ RAMÍREZ</v>
          </cell>
          <cell r="E88">
            <v>45701</v>
          </cell>
          <cell r="F88" t="str">
            <v>PA06-3202032-1-004 Prestar servicios de apoyo a la gestión con plena autonomía técnica y administrativa en el PNN Los Katíos en el desarrollo de las acciones operativas en la implementación de la estrategia de prevención, vigilancia y control en el área protegida, en el marco de la conservación de la diversidad biológica de las áreas protegidas del SINAP nacional.</v>
          </cell>
          <cell r="G88" t="str">
            <v>APOYO A LA GESTIÓN</v>
          </cell>
          <cell r="H88" t="str">
            <v>2 CONTRATACIÓN DIRECTA</v>
          </cell>
          <cell r="I88" t="str">
            <v>14 PRESTACIÓN DE SERVICIOS</v>
          </cell>
          <cell r="J88" t="str">
            <v>N/A</v>
          </cell>
          <cell r="K88">
            <v>80111600</v>
          </cell>
          <cell r="L88">
            <v>13325</v>
          </cell>
          <cell r="M88">
            <v>10225</v>
          </cell>
          <cell r="N88">
            <v>45701</v>
          </cell>
          <cell r="O88">
            <v>1836237</v>
          </cell>
          <cell r="P88">
            <v>19464112</v>
          </cell>
          <cell r="Q88" t="str">
            <v>DIECINUEVE MILLONES CUATROCIENTOS SESENTA Y CUATRO MIL CIENTO DOCE</v>
          </cell>
          <cell r="R88" t="str">
            <v>1 PERSONA NATURAL</v>
          </cell>
          <cell r="S88" t="str">
            <v>3 CÉDULA DE CIUDADANÍA</v>
          </cell>
          <cell r="T88">
            <v>1074713508</v>
          </cell>
          <cell r="U88">
            <v>2</v>
          </cell>
          <cell r="V88" t="str">
            <v>N-A</v>
          </cell>
          <cell r="W88" t="str">
            <v>11 NO SE DILIGENCIA INFORMACIÓN PARA ESTE FORMULARIO EN ESTE PERÍODO DE REPORTE</v>
          </cell>
          <cell r="X88" t="str">
            <v>MASCULINO</v>
          </cell>
          <cell r="Y88" t="str">
            <v>Chocó</v>
          </cell>
          <cell r="Z88" t="str">
            <v>Unguia</v>
          </cell>
          <cell r="AA88" t="str">
            <v xml:space="preserve">FERNEY </v>
          </cell>
          <cell r="AC88" t="str">
            <v>GUTIERREZ</v>
          </cell>
          <cell r="AD88" t="str">
            <v>RAMIREZ</v>
          </cell>
          <cell r="AE88" t="str">
            <v>NO</v>
          </cell>
          <cell r="AF88" t="str">
            <v>6 NO CONSTITUYÓ GARANTÍAS</v>
          </cell>
          <cell r="AG88" t="str">
            <v>N-A</v>
          </cell>
          <cell r="AH88" t="str">
            <v>N-A</v>
          </cell>
          <cell r="AI88" t="str">
            <v>N-A</v>
          </cell>
          <cell r="AJ88" t="str">
            <v>N-A</v>
          </cell>
          <cell r="AK88" t="str">
            <v>GLORIA TERESITA SERNA ALZATE</v>
          </cell>
          <cell r="AL88" t="str">
            <v>PNN LOS KATIOS</v>
          </cell>
          <cell r="AM88" t="str">
            <v>2 SUPERVISOR</v>
          </cell>
          <cell r="AN88" t="str">
            <v>3 CÉDULA DE CIUDADANÍA</v>
          </cell>
          <cell r="AO88">
            <v>12563768</v>
          </cell>
          <cell r="AP88" t="str">
            <v>NELSON DE LA ROSA MANJARRES</v>
          </cell>
          <cell r="AQ88">
            <v>318</v>
          </cell>
          <cell r="AR88" t="str">
            <v>3 NO PACTADOS</v>
          </cell>
          <cell r="AS88" t="str">
            <v>4 NO SE HA ADICIONADO NI EN VALOR y EN TIEMPO</v>
          </cell>
          <cell r="AT88">
            <v>0</v>
          </cell>
          <cell r="AU88">
            <v>0</v>
          </cell>
          <cell r="AV88" t="str">
            <v>-</v>
          </cell>
          <cell r="AW88">
            <v>0</v>
          </cell>
          <cell r="AY88">
            <v>45701</v>
          </cell>
          <cell r="AZ88" t="str">
            <v>N/A</v>
          </cell>
          <cell r="BA88">
            <v>45701</v>
          </cell>
          <cell r="BB88">
            <v>46022</v>
          </cell>
          <cell r="BD88" t="str">
            <v>2. NO</v>
          </cell>
          <cell r="BE88" t="str">
            <v>-</v>
          </cell>
          <cell r="BF88" t="str">
            <v>-</v>
          </cell>
          <cell r="BG88" t="str">
            <v>2. NO</v>
          </cell>
          <cell r="BH88">
            <v>0</v>
          </cell>
          <cell r="BI88" t="str">
            <v>-</v>
          </cell>
          <cell r="BJ88" t="str">
            <v>-</v>
          </cell>
          <cell r="BL88" t="str">
            <v>2025753501000053E</v>
          </cell>
          <cell r="BM88">
            <v>19464112</v>
          </cell>
          <cell r="BN88" t="str">
            <v>KHAREM CARABALI MARULANDA</v>
          </cell>
          <cell r="BO88" t="str">
            <v xml:space="preserve">https://community.secop.gov.co/Public/Tendering/ContractNoticePhases/View?PPI=CO1.PPI.37444941&amp;isFromPublicArea=True&amp;isModal=False      </v>
          </cell>
          <cell r="BP88" t="str">
            <v>VIGENTE</v>
          </cell>
          <cell r="BR88" t="str">
            <v>https://community.secop.gov.co/Public/Tendering/ContractDetailView/Index?UniqueIdentifier=CO1.PCCNTR.7479203</v>
          </cell>
          <cell r="BS88" t="str">
            <v>ferney.gutierrez</v>
          </cell>
          <cell r="BT88" t="str">
            <v>parquesnacionales.gov.co</v>
          </cell>
          <cell r="BU88" t="str">
            <v>ferneyg473@gmail.com</v>
          </cell>
          <cell r="BV88" t="str">
            <v>OPERARIO</v>
          </cell>
          <cell r="BW88" t="str">
            <v>BANCOLOMBIA S.A.</v>
          </cell>
          <cell r="BX88" t="str">
            <v>Ahorro</v>
          </cell>
          <cell r="BY88">
            <v>95976255870</v>
          </cell>
          <cell r="CC88">
            <v>1101742</v>
          </cell>
          <cell r="CD88">
            <v>1836237</v>
          </cell>
          <cell r="CE88">
            <v>1836237</v>
          </cell>
          <cell r="CF88">
            <v>1836237</v>
          </cell>
          <cell r="CG88">
            <v>1836237</v>
          </cell>
          <cell r="CH88">
            <v>1836237</v>
          </cell>
          <cell r="CI88">
            <v>1836237</v>
          </cell>
          <cell r="CJ88">
            <v>1836237</v>
          </cell>
          <cell r="CK88">
            <v>1836237</v>
          </cell>
          <cell r="CL88">
            <v>1836237</v>
          </cell>
          <cell r="CM88">
            <v>1836237</v>
          </cell>
          <cell r="CN88">
            <v>0</v>
          </cell>
        </row>
        <row r="89">
          <cell r="A89" t="str">
            <v>CD-DTPA-089-2025</v>
          </cell>
          <cell r="B89" t="str">
            <v>2 NACION</v>
          </cell>
          <cell r="C89" t="str">
            <v>CPS-DTPA-89-2025</v>
          </cell>
          <cell r="D89" t="str">
            <v>ANA MARIA MAYA GIRÓN</v>
          </cell>
          <cell r="E89">
            <v>45701</v>
          </cell>
          <cell r="F89" t="str">
            <v>PA07-3202008-9-011 Prestar servicios profesionales con plena autonomía técnica y administrativa para implementar acciones de monitoreo e investigación en el PNN Munchique y/o sus zonas de influencia en el marco de la conservación de diversidad biológica de las áreas protegidas del SINAP nacional</v>
          </cell>
          <cell r="G89" t="str">
            <v>PROFESIONAL</v>
          </cell>
          <cell r="H89" t="str">
            <v>2 CONTRATACIÓN DIRECTA</v>
          </cell>
          <cell r="I89" t="str">
            <v>14 PRESTACIÓN DE SERVICIOS</v>
          </cell>
          <cell r="J89" t="str">
            <v>N/A</v>
          </cell>
          <cell r="K89">
            <v>80111600</v>
          </cell>
          <cell r="L89">
            <v>13025</v>
          </cell>
          <cell r="M89">
            <v>10125</v>
          </cell>
          <cell r="N89">
            <v>45701</v>
          </cell>
          <cell r="O89">
            <v>4620818</v>
          </cell>
          <cell r="P89">
            <v>47594425</v>
          </cell>
          <cell r="Q89" t="str">
            <v>CUARENTA Y SIETE MILLONES QUINIENTOS NOVENTA Y CUATRO MIL CUATROCIENTOS VEINTICINCO</v>
          </cell>
          <cell r="R89" t="str">
            <v>1 PERSONA NATURAL</v>
          </cell>
          <cell r="S89" t="str">
            <v>3 CÉDULA DE CIUDADANÍA</v>
          </cell>
          <cell r="T89">
            <v>1061723900</v>
          </cell>
          <cell r="U89">
            <v>2</v>
          </cell>
          <cell r="V89" t="str">
            <v>N-A</v>
          </cell>
          <cell r="W89" t="str">
            <v>11 NO SE DILIGENCIA INFORMACIÓN PARA ESTE FORMULARIO EN ESTE PERÍODO DE REPORTE</v>
          </cell>
          <cell r="X89" t="str">
            <v>FEMENINO</v>
          </cell>
          <cell r="Y89" t="str">
            <v>Cauca</v>
          </cell>
          <cell r="Z89" t="str">
            <v>Popayan</v>
          </cell>
          <cell r="AA89" t="str">
            <v>ANA</v>
          </cell>
          <cell r="AB89" t="str">
            <v>MARIA</v>
          </cell>
          <cell r="AC89" t="str">
            <v>MAYA</v>
          </cell>
          <cell r="AD89" t="str">
            <v>GIRÓN</v>
          </cell>
          <cell r="AE89" t="str">
            <v>SI</v>
          </cell>
          <cell r="AF89" t="str">
            <v>1 PÓLIZA</v>
          </cell>
          <cell r="AG89" t="str">
            <v>12 SEGUROS DEL ESTADO</v>
          </cell>
          <cell r="AH89" t="str">
            <v>2 CUMPLIMIENTO</v>
          </cell>
          <cell r="AI89">
            <v>45701</v>
          </cell>
          <cell r="AJ89" t="str">
            <v>45-46-101029600</v>
          </cell>
          <cell r="AK89" t="str">
            <v>GLORIA TERESITA SERNA ALZATE</v>
          </cell>
          <cell r="AL89" t="str">
            <v>PNN MUNCHIQUE</v>
          </cell>
          <cell r="AM89" t="str">
            <v>2 SUPERVISOR</v>
          </cell>
          <cell r="AN89" t="str">
            <v>3 CÉDULA DE CIUDADANÍA</v>
          </cell>
          <cell r="AO89">
            <v>16738049</v>
          </cell>
          <cell r="AP89" t="str">
            <v>JAIME ALBERTO CELIS PERDOMO</v>
          </cell>
          <cell r="AQ89">
            <v>309</v>
          </cell>
          <cell r="AR89" t="str">
            <v>3 NO PACTADOS</v>
          </cell>
          <cell r="AS89" t="str">
            <v>4 NO SE HA ADICIONADO NI EN VALOR y EN TIEMPO</v>
          </cell>
          <cell r="AT89">
            <v>0</v>
          </cell>
          <cell r="AU89">
            <v>0</v>
          </cell>
          <cell r="AV89" t="str">
            <v>-</v>
          </cell>
          <cell r="AW89">
            <v>0</v>
          </cell>
          <cell r="AY89">
            <v>45701</v>
          </cell>
          <cell r="AZ89">
            <v>45701</v>
          </cell>
          <cell r="BA89">
            <v>45701</v>
          </cell>
          <cell r="BB89">
            <v>46012</v>
          </cell>
          <cell r="BD89" t="str">
            <v>2. NO</v>
          </cell>
          <cell r="BE89" t="str">
            <v>-</v>
          </cell>
          <cell r="BF89" t="str">
            <v>-</v>
          </cell>
          <cell r="BG89" t="str">
            <v>2. NO</v>
          </cell>
          <cell r="BH89">
            <v>0</v>
          </cell>
          <cell r="BI89" t="str">
            <v>-</v>
          </cell>
          <cell r="BJ89" t="str">
            <v>-</v>
          </cell>
          <cell r="BL89" t="str">
            <v>2025753501000054E</v>
          </cell>
          <cell r="BM89">
            <v>47594425</v>
          </cell>
          <cell r="BN89" t="str">
            <v>ALLISON ROJAS CALDERON</v>
          </cell>
          <cell r="BO89" t="str">
            <v xml:space="preserve">https://community.secop.gov.co/Public/Tendering/ContractNoticePhases/View?PPI=CO1.PPI.37443383&amp;isFromPublicArea=True&amp;isModal=False  </v>
          </cell>
          <cell r="BP89" t="str">
            <v>VIGENTE</v>
          </cell>
          <cell r="BR89" t="str">
            <v>https://community.secop.gov.co/Public/Tendering/ContractDetailView/Index?UniqueIdentifier=CO1.PCCNTR.7481431</v>
          </cell>
          <cell r="BS89" t="str">
            <v>ana.maya</v>
          </cell>
          <cell r="BT89" t="str">
            <v>parquesnacionales.gov.co</v>
          </cell>
          <cell r="BU89" t="str">
            <v>monitoreo.munchique@parquesnacionales.gov.co</v>
          </cell>
          <cell r="BV89" t="str">
            <v>PROFESIONAL</v>
          </cell>
          <cell r="BW89" t="str">
            <v>BANCOLOMBIA S.A.</v>
          </cell>
          <cell r="BX89" t="str">
            <v>Ahorro</v>
          </cell>
          <cell r="BY89">
            <v>86819667294</v>
          </cell>
          <cell r="CC89">
            <v>2772491</v>
          </cell>
          <cell r="CD89">
            <v>4620818</v>
          </cell>
          <cell r="CE89">
            <v>4620818</v>
          </cell>
          <cell r="CF89">
            <v>4620818</v>
          </cell>
          <cell r="CG89">
            <v>4620818</v>
          </cell>
          <cell r="CH89">
            <v>4620818</v>
          </cell>
          <cell r="CI89">
            <v>4620818</v>
          </cell>
          <cell r="CJ89">
            <v>4620818</v>
          </cell>
          <cell r="CK89">
            <v>4620818</v>
          </cell>
          <cell r="CL89">
            <v>4620818</v>
          </cell>
          <cell r="CM89">
            <v>3234572</v>
          </cell>
          <cell r="CN89">
            <v>0</v>
          </cell>
        </row>
        <row r="90">
          <cell r="A90" t="str">
            <v>CD-DTPA-090-2025</v>
          </cell>
          <cell r="B90" t="str">
            <v>2 NACION</v>
          </cell>
          <cell r="C90" t="str">
            <v>CPS-DTPA-90-2025</v>
          </cell>
          <cell r="D90" t="str">
            <v>LEYDER CHOCUE PAJA</v>
          </cell>
          <cell r="E90">
            <v>45701</v>
          </cell>
          <cell r="F90" t="str">
            <v>PA07-3202060-18_2-007 Prestar servicios de apoyo a la gestión con plena autonomía técnica y administrativa para implementar acciones operativas en el monitoreo y mantenimiento en los procesos de restauración en el PNN Munchique en el marco de la conservación de diversidad biológica de las áreas protegidas del SINAP nacional.</v>
          </cell>
          <cell r="G90" t="str">
            <v>APOYO A LA GESTIÓN</v>
          </cell>
          <cell r="H90" t="str">
            <v>2 CONTRATACIÓN DIRECTA</v>
          </cell>
          <cell r="I90" t="str">
            <v>14 PRESTACIÓN DE SERVICIOS</v>
          </cell>
          <cell r="J90" t="str">
            <v>N/A</v>
          </cell>
          <cell r="K90">
            <v>80111600</v>
          </cell>
          <cell r="L90">
            <v>13825</v>
          </cell>
          <cell r="M90">
            <v>10325</v>
          </cell>
          <cell r="N90">
            <v>45701</v>
          </cell>
          <cell r="O90">
            <v>1836237</v>
          </cell>
          <cell r="P90">
            <v>19464112</v>
          </cell>
          <cell r="Q90" t="str">
            <v xml:space="preserve">DIECINUEVE MILLONES CUATROCIENTOS SESENTA Y CUATRO MIL CIENTO DOCE </v>
          </cell>
          <cell r="R90" t="str">
            <v>1 PERSONA NATURAL</v>
          </cell>
          <cell r="S90" t="str">
            <v>3 CÉDULA DE CIUDADANÍA</v>
          </cell>
          <cell r="T90">
            <v>1002846215</v>
          </cell>
          <cell r="U90">
            <v>2</v>
          </cell>
          <cell r="V90" t="str">
            <v>N-A</v>
          </cell>
          <cell r="W90" t="str">
            <v>11 NO SE DILIGENCIA INFORMACIÓN PARA ESTE FORMULARIO EN ESTE PERÍODO DE REPORTE</v>
          </cell>
          <cell r="X90" t="str">
            <v>MASCULINO</v>
          </cell>
          <cell r="Y90" t="str">
            <v>Cauca</v>
          </cell>
          <cell r="Z90" t="str">
            <v>Morales</v>
          </cell>
          <cell r="AA90" t="str">
            <v>LEIDER</v>
          </cell>
          <cell r="AC90" t="str">
            <v>CHOCUE</v>
          </cell>
          <cell r="AD90" t="str">
            <v>PAJA</v>
          </cell>
          <cell r="AE90" t="str">
            <v>NO</v>
          </cell>
          <cell r="AF90" t="str">
            <v>6 NO CONSTITUYÓ GARANTÍAS</v>
          </cell>
          <cell r="AG90" t="str">
            <v>N-A</v>
          </cell>
          <cell r="AH90" t="str">
            <v>N-A</v>
          </cell>
          <cell r="AI90" t="str">
            <v>N-A</v>
          </cell>
          <cell r="AJ90" t="str">
            <v>N-A</v>
          </cell>
          <cell r="AK90" t="str">
            <v>GLORIA TERESITA SERNA ALZATE</v>
          </cell>
          <cell r="AL90" t="str">
            <v>PNN MUNCHIQUE</v>
          </cell>
          <cell r="AM90" t="str">
            <v>2 SUPERVISOR</v>
          </cell>
          <cell r="AN90" t="str">
            <v>3 CÉDULA DE CIUDADANÍA</v>
          </cell>
          <cell r="AO90">
            <v>16738049</v>
          </cell>
          <cell r="AP90" t="str">
            <v>JAIME ALBERTO CELIS PERDOMO</v>
          </cell>
          <cell r="AQ90">
            <v>318</v>
          </cell>
          <cell r="AR90" t="str">
            <v>3 NO PACTADOS</v>
          </cell>
          <cell r="AS90" t="str">
            <v>4 NO SE HA ADICIONADO NI EN VALOR y EN TIEMPO</v>
          </cell>
          <cell r="AT90">
            <v>0</v>
          </cell>
          <cell r="AU90">
            <v>0</v>
          </cell>
          <cell r="AV90" t="str">
            <v>-</v>
          </cell>
          <cell r="AW90">
            <v>0</v>
          </cell>
          <cell r="AY90">
            <v>45701</v>
          </cell>
          <cell r="AZ90" t="str">
            <v>N/A</v>
          </cell>
          <cell r="BA90">
            <v>45701</v>
          </cell>
          <cell r="BB90">
            <v>46022</v>
          </cell>
          <cell r="BD90" t="str">
            <v>2. NO</v>
          </cell>
          <cell r="BE90" t="str">
            <v>-</v>
          </cell>
          <cell r="BF90" t="str">
            <v>-</v>
          </cell>
          <cell r="BG90" t="str">
            <v>2. NO</v>
          </cell>
          <cell r="BH90">
            <v>0</v>
          </cell>
          <cell r="BI90" t="str">
            <v>-</v>
          </cell>
          <cell r="BJ90" t="str">
            <v>-</v>
          </cell>
          <cell r="BL90" t="str">
            <v>2025753501000055E</v>
          </cell>
          <cell r="BM90">
            <v>19464112</v>
          </cell>
          <cell r="BN90" t="str">
            <v>ALLISON ROJAS CALDERON</v>
          </cell>
          <cell r="BO90" t="str">
            <v xml:space="preserve">https://community.secop.gov.co/Public/Tendering/ContractNoticePhases/View?PPI=CO1.PPI.37463368&amp;isFromPublicArea=True&amp;isModal=False </v>
          </cell>
          <cell r="BP90" t="str">
            <v>VIGENTE</v>
          </cell>
          <cell r="BR90" t="str">
            <v>https://community.secop.gov.co/Public/Tendering/ContractDetailView/Index?UniqueIdentifier=CO1.PCCNTR.7484793</v>
          </cell>
          <cell r="BS90" t="str">
            <v>leyder.chocue</v>
          </cell>
          <cell r="BT90" t="str">
            <v>parquesnacionales.gov.co</v>
          </cell>
          <cell r="BU90" t="str">
            <v>leyderchocue77@gmail.com</v>
          </cell>
          <cell r="BV90" t="str">
            <v>OPERARIO</v>
          </cell>
          <cell r="BW90" t="str">
            <v>BANCOLOMBIA S.A.</v>
          </cell>
          <cell r="BX90" t="str">
            <v>Ahorro</v>
          </cell>
          <cell r="BY90">
            <v>17400052298</v>
          </cell>
          <cell r="CC90">
            <v>1101742</v>
          </cell>
          <cell r="CD90">
            <v>1836237</v>
          </cell>
          <cell r="CE90">
            <v>1836237</v>
          </cell>
          <cell r="CF90">
            <v>1836237</v>
          </cell>
          <cell r="CG90">
            <v>1836237</v>
          </cell>
          <cell r="CH90">
            <v>1836237</v>
          </cell>
          <cell r="CI90">
            <v>1836237</v>
          </cell>
          <cell r="CJ90">
            <v>1836237</v>
          </cell>
          <cell r="CK90">
            <v>1836237</v>
          </cell>
          <cell r="CL90">
            <v>1836237</v>
          </cell>
          <cell r="CM90">
            <v>1836237</v>
          </cell>
          <cell r="CN90">
            <v>0</v>
          </cell>
        </row>
        <row r="91">
          <cell r="A91" t="str">
            <v>CD-DTPA-091-2025</v>
          </cell>
          <cell r="B91" t="str">
            <v>2 NACION</v>
          </cell>
          <cell r="C91" t="str">
            <v>CPS-DTPA-91-2025</v>
          </cell>
          <cell r="D91" t="str">
            <v>GERMAN DARIO CORDOBA MARTINEZ</v>
          </cell>
          <cell r="E91">
            <v>45701</v>
          </cell>
          <cell r="F91" t="str">
            <v>PA06-3202060-19_1-018 Prestar servicios profesionales con plena autonomía técnica y administrativa en el PNN Los Katíos en la implementación del proceso de restauración en zonas degradadas y/o alteradas en el área protegida y/o zonas de influencia en el marco de la conservación de la diversidad biológica de las áreas protegidas del SINAP.</v>
          </cell>
          <cell r="G91" t="str">
            <v>PROFESIONAL</v>
          </cell>
          <cell r="H91" t="str">
            <v>2 CONTRATACIÓN DIRECTA</v>
          </cell>
          <cell r="I91" t="str">
            <v>14 PRESTACIÓN DE SERVICIOS</v>
          </cell>
          <cell r="J91" t="str">
            <v>N/A</v>
          </cell>
          <cell r="K91">
            <v>80111600</v>
          </cell>
          <cell r="L91">
            <v>10425</v>
          </cell>
          <cell r="M91">
            <v>10425</v>
          </cell>
          <cell r="N91">
            <v>45702</v>
          </cell>
          <cell r="O91">
            <v>4620818</v>
          </cell>
          <cell r="P91">
            <v>40355144</v>
          </cell>
          <cell r="Q91" t="str">
            <v>CUARENTA MILLONES TRESCIENTOS CINCUENTA Y CINCO MIL CIENTO CUARENTA Y CUATRO</v>
          </cell>
          <cell r="R91" t="str">
            <v>1 PERSONA NATURAL</v>
          </cell>
          <cell r="S91" t="str">
            <v>3 CÉDULA DE CIUDADANÍA</v>
          </cell>
          <cell r="T91">
            <v>1077481143</v>
          </cell>
          <cell r="U91">
            <v>2</v>
          </cell>
          <cell r="V91" t="str">
            <v>N-A</v>
          </cell>
          <cell r="W91" t="str">
            <v>11 NO SE DILIGENCIA INFORMACIÓN PARA ESTE FORMULARIO EN ESTE PERÍODO DE REPORTE</v>
          </cell>
          <cell r="X91" t="str">
            <v>MASCULINO</v>
          </cell>
          <cell r="Y91" t="str">
            <v>Chocó</v>
          </cell>
          <cell r="Z91" t="str">
            <v>Quibdó</v>
          </cell>
          <cell r="AA91" t="str">
            <v xml:space="preserve">GERMAN </v>
          </cell>
          <cell r="AB91" t="str">
            <v>DARIO</v>
          </cell>
          <cell r="AC91" t="str">
            <v>CORDOBA</v>
          </cell>
          <cell r="AD91" t="str">
            <v>MARTINEZ</v>
          </cell>
          <cell r="AE91" t="str">
            <v>SI</v>
          </cell>
          <cell r="AF91" t="str">
            <v>1 PÓLIZA</v>
          </cell>
          <cell r="AG91" t="str">
            <v>12 SEGUROS DEL ESTADO</v>
          </cell>
          <cell r="AH91" t="str">
            <v>2 CUMPLIMIENTO</v>
          </cell>
          <cell r="AI91">
            <v>45702</v>
          </cell>
          <cell r="AJ91" t="str">
            <v>45-46-101029660</v>
          </cell>
          <cell r="AK91" t="str">
            <v>GLORIA TERESITA SERNA ALZATE</v>
          </cell>
          <cell r="AL91" t="str">
            <v>PNN LOS KATIOS</v>
          </cell>
          <cell r="AM91" t="str">
            <v>2 SUPERVISOR</v>
          </cell>
          <cell r="AN91" t="str">
            <v>3 CÉDULA DE CIUDADANÍA</v>
          </cell>
          <cell r="AO91">
            <v>12563768</v>
          </cell>
          <cell r="AP91" t="str">
            <v>NELSON DE LA ROSA MANJARRES</v>
          </cell>
          <cell r="AQ91">
            <v>317</v>
          </cell>
          <cell r="AR91" t="str">
            <v>3 NO PACTADOS</v>
          </cell>
          <cell r="AS91" t="str">
            <v>4 NO SE HA ADICIONADO NI EN VALOR y EN TIEMPO</v>
          </cell>
          <cell r="AT91">
            <v>1</v>
          </cell>
          <cell r="AU91">
            <v>8471500</v>
          </cell>
          <cell r="AV91">
            <v>45966</v>
          </cell>
          <cell r="AW91">
            <v>55</v>
          </cell>
          <cell r="AX91">
            <v>45966</v>
          </cell>
          <cell r="AY91">
            <v>45702</v>
          </cell>
          <cell r="AZ91">
            <v>45702</v>
          </cell>
          <cell r="BA91">
            <v>45702</v>
          </cell>
          <cell r="BB91">
            <v>46021</v>
          </cell>
          <cell r="BD91" t="str">
            <v>2. NO</v>
          </cell>
          <cell r="BE91" t="str">
            <v>-</v>
          </cell>
          <cell r="BF91" t="str">
            <v>-</v>
          </cell>
          <cell r="BG91" t="str">
            <v>2. NO</v>
          </cell>
          <cell r="BH91">
            <v>0</v>
          </cell>
          <cell r="BI91" t="str">
            <v>-</v>
          </cell>
          <cell r="BJ91" t="str">
            <v>-</v>
          </cell>
          <cell r="BK91" t="str">
            <v>PRORROGADO Y ADICIONADO</v>
          </cell>
          <cell r="BL91" t="str">
            <v>2025753501000056E</v>
          </cell>
          <cell r="BM91">
            <v>48826644</v>
          </cell>
          <cell r="BN91" t="str">
            <v>KHAREM CARABALI MARULANDA</v>
          </cell>
          <cell r="BO91" t="str">
            <v xml:space="preserve">https://community.secop.gov.co/Public/Tendering/ContractNoticePhases/View?PPI=CO1.PPI.37474662&amp;isFromPublicArea=True&amp;isModal=False </v>
          </cell>
          <cell r="BP91" t="str">
            <v>VIGENTE</v>
          </cell>
          <cell r="BR91" t="str">
            <v>https://community.secop.gov.co/Public/Tendering/ContractDetailView/Index?UniqueIdentifier=CO1.PCCNTR.7489905</v>
          </cell>
          <cell r="BS91" t="str">
            <v>german.cordoba</v>
          </cell>
          <cell r="BT91" t="str">
            <v>parquesnacionales.gov.co</v>
          </cell>
          <cell r="BU91" t="str">
            <v>cordobagerman84@gmail.com</v>
          </cell>
          <cell r="BV91" t="str">
            <v>PROFESIONAL</v>
          </cell>
          <cell r="BW91" t="str">
            <v>BANCOLOMBIA S.A.</v>
          </cell>
          <cell r="BX91" t="str">
            <v>Ahorro</v>
          </cell>
          <cell r="BY91">
            <v>91231313368</v>
          </cell>
          <cell r="CC91">
            <v>2618464</v>
          </cell>
          <cell r="CD91">
            <v>4620818</v>
          </cell>
          <cell r="CE91">
            <v>4620818</v>
          </cell>
          <cell r="CF91">
            <v>4620818</v>
          </cell>
          <cell r="CG91">
            <v>4620818</v>
          </cell>
          <cell r="CH91">
            <v>4620818</v>
          </cell>
          <cell r="CI91">
            <v>4620818</v>
          </cell>
          <cell r="CJ91">
            <v>4620818</v>
          </cell>
          <cell r="CK91">
            <v>4620818</v>
          </cell>
          <cell r="CL91">
            <v>770136</v>
          </cell>
          <cell r="CN91">
            <v>8471500</v>
          </cell>
        </row>
        <row r="92">
          <cell r="A92" t="str">
            <v>CD-DTPA-092-2025</v>
          </cell>
          <cell r="B92" t="str">
            <v>2 NACION</v>
          </cell>
          <cell r="C92" t="str">
            <v>CPS-DTPA-92-2025</v>
          </cell>
          <cell r="D92" t="str">
            <v>KEILA ROMAÑA ASPRILLA</v>
          </cell>
          <cell r="E92">
            <v>45702</v>
          </cell>
          <cell r="F92" t="str">
            <v>PA06-3202008-10-009 Prestar servicios de apoyo a la gestión con plena autonomía técnica y administrativa en el PNN LOS Katíos en el desarrollo de actividades técnicas de las estrategias especiales de manejo que contribuyen a la construcción de la gobernanza y fortalecen las diversas formas de participación con los grupos étnicos presentes en el área protegida, en el marco de la conservación de la diversidad biológica de las áreas protegidas del SINAP nacional.</v>
          </cell>
          <cell r="G92" t="str">
            <v>APOYO A LA GESTIÓN</v>
          </cell>
          <cell r="H92" t="str">
            <v>2 CONTRATACIÓN DIRECTA</v>
          </cell>
          <cell r="I92" t="str">
            <v>14 PRESTACIÓN DE SERVICIOS</v>
          </cell>
          <cell r="J92" t="str">
            <v>N/A</v>
          </cell>
          <cell r="K92">
            <v>80111600</v>
          </cell>
          <cell r="L92">
            <v>10925</v>
          </cell>
          <cell r="M92">
            <v>10925</v>
          </cell>
          <cell r="N92">
            <v>45702</v>
          </cell>
          <cell r="O92">
            <v>2948106</v>
          </cell>
          <cell r="P92">
            <v>31151653</v>
          </cell>
          <cell r="Q92" t="str">
            <v>TREINTA Y UN MILLONES CIENTO CINCUENTA Y UN MIL SEISCIENTOS CINCUENTA Y TRES</v>
          </cell>
          <cell r="R92" t="str">
            <v>1 PERSONA NATURAL</v>
          </cell>
          <cell r="S92" t="str">
            <v>3 CÉDULA DE CIUDADANÍA</v>
          </cell>
          <cell r="T92">
            <v>1075093218</v>
          </cell>
          <cell r="U92">
            <v>2</v>
          </cell>
          <cell r="V92" t="str">
            <v>N-A</v>
          </cell>
          <cell r="W92" t="str">
            <v>11 NO SE DILIGENCIA INFORMACIÓN PARA ESTE FORMULARIO EN ESTE PERÍODO DE REPORTE</v>
          </cell>
          <cell r="X92" t="str">
            <v>FEMENINO</v>
          </cell>
          <cell r="Y92" t="str">
            <v>Chocó</v>
          </cell>
          <cell r="Z92" t="str">
            <v>Rio sucio</v>
          </cell>
          <cell r="AA92" t="str">
            <v>KEILA</v>
          </cell>
          <cell r="AC92" t="str">
            <v>ROMAÑA</v>
          </cell>
          <cell r="AD92" t="str">
            <v>ASPRILLA</v>
          </cell>
          <cell r="AE92" t="str">
            <v>NO</v>
          </cell>
          <cell r="AF92" t="str">
            <v>6 NO CONSTITUYÓ GARANTÍAS</v>
          </cell>
          <cell r="AG92" t="str">
            <v>N-A</v>
          </cell>
          <cell r="AH92" t="str">
            <v>N-A</v>
          </cell>
          <cell r="AI92" t="str">
            <v>N-A</v>
          </cell>
          <cell r="AJ92" t="str">
            <v>N-A</v>
          </cell>
          <cell r="AK92" t="str">
            <v>GLORIA TERESITA SERNA ALZATE</v>
          </cell>
          <cell r="AL92" t="str">
            <v>PNN LOS KATIOS</v>
          </cell>
          <cell r="AM92" t="str">
            <v>2 SUPERVISOR</v>
          </cell>
          <cell r="AN92" t="str">
            <v>3 CÉDULA DE CIUDADANÍA</v>
          </cell>
          <cell r="AO92">
            <v>12563768</v>
          </cell>
          <cell r="AP92" t="str">
            <v>NELSON DE LA ROSA MANJARRES</v>
          </cell>
          <cell r="AQ92">
            <v>317</v>
          </cell>
          <cell r="AR92" t="str">
            <v>3 NO PACTADOS</v>
          </cell>
          <cell r="AS92" t="str">
            <v>4 NO SE HA ADICIONADO NI EN VALOR y EN TIEMPO</v>
          </cell>
          <cell r="AT92">
            <v>0</v>
          </cell>
          <cell r="AU92">
            <v>0</v>
          </cell>
          <cell r="AV92" t="str">
            <v>-</v>
          </cell>
          <cell r="AW92">
            <v>0</v>
          </cell>
          <cell r="AY92">
            <v>45702</v>
          </cell>
          <cell r="AZ92" t="str">
            <v>N/A</v>
          </cell>
          <cell r="BA92">
            <v>45702</v>
          </cell>
          <cell r="BB92">
            <v>46022</v>
          </cell>
          <cell r="BD92" t="str">
            <v>2. NO</v>
          </cell>
          <cell r="BE92" t="str">
            <v>-</v>
          </cell>
          <cell r="BF92" t="str">
            <v>-</v>
          </cell>
          <cell r="BG92" t="str">
            <v>2. NO</v>
          </cell>
          <cell r="BH92">
            <v>0</v>
          </cell>
          <cell r="BI92" t="str">
            <v>-</v>
          </cell>
          <cell r="BJ92" t="str">
            <v>-</v>
          </cell>
          <cell r="BL92" t="str">
            <v>2025753501000057E</v>
          </cell>
          <cell r="BM92">
            <v>31151653</v>
          </cell>
          <cell r="BN92" t="str">
            <v>KHAREM CARABALI MARULANDA</v>
          </cell>
          <cell r="BO92" t="str">
            <v xml:space="preserve">https://community.secop.gov.co/Public/Tendering/ContractNoticePhases/View?PPI=CO1.PPI.37476354&amp;isFromPublicArea=True&amp;isModal=False </v>
          </cell>
          <cell r="BP92" t="str">
            <v>VIGENTE</v>
          </cell>
          <cell r="BR92" t="str">
            <v>https://community.secop.gov.co/Public/Tendering/ContractDetailView/Index?UniqueIdentifier=CO1.PCCNTR.7491382</v>
          </cell>
          <cell r="BS92" t="str">
            <v>keila.romaña</v>
          </cell>
          <cell r="BT92" t="str">
            <v>parquesnacionales.gov.co</v>
          </cell>
          <cell r="BU92" t="str">
            <v>romanakeila1991@gmail.com</v>
          </cell>
          <cell r="BV92" t="str">
            <v>TECNOLOGO</v>
          </cell>
          <cell r="BW92" t="str">
            <v>BANCOLOMBIA S.A.</v>
          </cell>
          <cell r="BX92" t="str">
            <v>Ahorro</v>
          </cell>
          <cell r="BY92" t="str">
            <v>54947423889</v>
          </cell>
          <cell r="CC92">
            <v>1670593</v>
          </cell>
          <cell r="CD92">
            <v>2948106</v>
          </cell>
          <cell r="CE92">
            <v>2948106</v>
          </cell>
          <cell r="CF92">
            <v>2948106</v>
          </cell>
          <cell r="CG92">
            <v>2948106</v>
          </cell>
          <cell r="CH92">
            <v>2948106</v>
          </cell>
          <cell r="CI92">
            <v>2948106</v>
          </cell>
          <cell r="CJ92">
            <v>2948106</v>
          </cell>
          <cell r="CK92">
            <v>2948106</v>
          </cell>
          <cell r="CL92">
            <v>2948106</v>
          </cell>
          <cell r="CM92">
            <v>2948106</v>
          </cell>
          <cell r="CN92">
            <v>0</v>
          </cell>
        </row>
        <row r="93">
          <cell r="A93" t="str">
            <v>CD-DTPA-093-2025</v>
          </cell>
          <cell r="B93" t="str">
            <v>1 FONAM</v>
          </cell>
          <cell r="C93" t="str">
            <v>CPS-DTPA-93-2025</v>
          </cell>
          <cell r="D93" t="str">
            <v>DANNY LEANDRO MORA AGUILAR</v>
          </cell>
          <cell r="E93">
            <v>45702</v>
          </cell>
          <cell r="F93" t="str">
            <v>PA04-3202032-1-018 Prestar servicios de apoyo a la gestión con plena autonomía técnica y administrativa en las actividades tecnicas requeridas del PNN Farallones de Cali para adelantar procesos sociales e institucionales que permitan la implementación del protocolo de prevención, vigilancia y control, especialmente en los ecosistemas andinos y de páramo, en el marco de la conservación de la diversidad biológica de las Áreas Protegidas del SINAP Nacional</v>
          </cell>
          <cell r="G93" t="str">
            <v>APOYO A LA GESTIÓN</v>
          </cell>
          <cell r="H93" t="str">
            <v>2 CONTRATACIÓN DIRECTA</v>
          </cell>
          <cell r="I93" t="str">
            <v>14 PRESTACIÓN DE SERVICIOS</v>
          </cell>
          <cell r="J93" t="str">
            <v>N/A</v>
          </cell>
          <cell r="K93">
            <v>80111600</v>
          </cell>
          <cell r="L93">
            <v>6225</v>
          </cell>
          <cell r="M93">
            <v>5025</v>
          </cell>
          <cell r="N93">
            <v>45702</v>
          </cell>
          <cell r="O93">
            <v>3226850</v>
          </cell>
          <cell r="P93">
            <v>34097048</v>
          </cell>
          <cell r="Q93" t="str">
            <v>TREINTA Y CUATRO MILLONES NOVENTA Y SIETE MIL CUARENTA Y OCHO</v>
          </cell>
          <cell r="R93" t="str">
            <v>1 PERSONA NATURAL</v>
          </cell>
          <cell r="S93" t="str">
            <v>3 CÉDULA DE CIUDADANÍA</v>
          </cell>
          <cell r="T93">
            <v>1114727581</v>
          </cell>
          <cell r="U93">
            <v>2</v>
          </cell>
          <cell r="V93" t="str">
            <v>N-A</v>
          </cell>
          <cell r="W93" t="str">
            <v>11 NO SE DILIGENCIA INFORMACIÓN PARA ESTE FORMULARIO EN ESTE PERÍODO DE REPORTE</v>
          </cell>
          <cell r="X93" t="str">
            <v>MASCULINO</v>
          </cell>
          <cell r="Y93" t="str">
            <v xml:space="preserve">Valle del Cauca </v>
          </cell>
          <cell r="Z93" t="str">
            <v>Dagua</v>
          </cell>
          <cell r="AA93" t="str">
            <v>DANNY</v>
          </cell>
          <cell r="AB93" t="str">
            <v>LEANDRO</v>
          </cell>
          <cell r="AC93" t="str">
            <v>MORA</v>
          </cell>
          <cell r="AD93" t="str">
            <v>AGUILAR</v>
          </cell>
          <cell r="AE93" t="str">
            <v>NO</v>
          </cell>
          <cell r="AF93" t="str">
            <v>6 NO CONSTITUYÓ GARANTÍAS</v>
          </cell>
          <cell r="AG93" t="str">
            <v>N-A</v>
          </cell>
          <cell r="AH93" t="str">
            <v>N-A</v>
          </cell>
          <cell r="AI93" t="str">
            <v>N-A</v>
          </cell>
          <cell r="AJ93" t="str">
            <v>N-A</v>
          </cell>
          <cell r="AK93" t="str">
            <v>GLORIA TERESITA SERNA ALZATE</v>
          </cell>
          <cell r="AL93" t="str">
            <v>PNN FARALLONES DE CALI</v>
          </cell>
          <cell r="AM93" t="str">
            <v>2 SUPERVISOR</v>
          </cell>
          <cell r="AN93" t="str">
            <v>3 CÉDULA DE CIUDADANÍA</v>
          </cell>
          <cell r="AO93">
            <v>1082775671</v>
          </cell>
          <cell r="AP93" t="str">
            <v>JUAN MANUEL GUZMÁN LÓPEZ</v>
          </cell>
          <cell r="AQ93">
            <v>317</v>
          </cell>
          <cell r="AR93" t="str">
            <v>3 NO PACTADOS</v>
          </cell>
          <cell r="AS93" t="str">
            <v>4 NO SE HA ADICIONADO NI EN VALOR y EN TIEMPO</v>
          </cell>
          <cell r="AT93">
            <v>0</v>
          </cell>
          <cell r="AU93">
            <v>0</v>
          </cell>
          <cell r="AV93" t="str">
            <v>-</v>
          </cell>
          <cell r="AW93">
            <v>0</v>
          </cell>
          <cell r="AY93">
            <v>45702</v>
          </cell>
          <cell r="AZ93" t="str">
            <v>N/A</v>
          </cell>
          <cell r="BA93">
            <v>45702</v>
          </cell>
          <cell r="BB93">
            <v>46022</v>
          </cell>
          <cell r="BD93" t="str">
            <v>2. NO</v>
          </cell>
          <cell r="BE93" t="str">
            <v>-</v>
          </cell>
          <cell r="BF93" t="str">
            <v>-</v>
          </cell>
          <cell r="BG93" t="str">
            <v>2. NO</v>
          </cell>
          <cell r="BH93">
            <v>0</v>
          </cell>
          <cell r="BI93" t="str">
            <v>-</v>
          </cell>
          <cell r="BJ93" t="str">
            <v>-</v>
          </cell>
          <cell r="BL93" t="str">
            <v>2025753501900033E</v>
          </cell>
          <cell r="BM93">
            <v>34097048</v>
          </cell>
          <cell r="BN93" t="str">
            <v>JULIANA ISABEL MONTES ROMERO</v>
          </cell>
          <cell r="BO93" t="str">
            <v xml:space="preserve">https://community.secop.gov.co/Public/Tendering/ContractNoticePhases/View?PPI=CO1.PPI.37488332&amp;isFromPublicArea=True&amp;isModal=False </v>
          </cell>
          <cell r="BP93" t="str">
            <v>VIGENTE</v>
          </cell>
          <cell r="BR93" t="str">
            <v>https://community.secop.gov.co/Public/Tendering/ContractDetailView/Index?UniqueIdentifier=CO1.PCCNTR.7491946</v>
          </cell>
          <cell r="BS93" t="str">
            <v>dany.mora</v>
          </cell>
          <cell r="BT93" t="str">
            <v>parquesnacionales.gov.co</v>
          </cell>
          <cell r="BU93" t="str">
            <v>dannyleandromora87@gmail.com</v>
          </cell>
          <cell r="BV93" t="str">
            <v>TECNICO</v>
          </cell>
          <cell r="BW93" t="str">
            <v>BANCO CAJA SOCIAL S.A.</v>
          </cell>
          <cell r="BX93" t="str">
            <v>Ahorro</v>
          </cell>
          <cell r="BY93">
            <v>24105519289</v>
          </cell>
          <cell r="CC93">
            <v>1828548</v>
          </cell>
          <cell r="CD93">
            <v>3226850</v>
          </cell>
          <cell r="CE93">
            <v>3226850</v>
          </cell>
          <cell r="CF93">
            <v>3226850</v>
          </cell>
          <cell r="CG93">
            <v>3226850</v>
          </cell>
          <cell r="CH93">
            <v>3226850</v>
          </cell>
          <cell r="CI93">
            <v>3226850</v>
          </cell>
          <cell r="CJ93">
            <v>3226850</v>
          </cell>
          <cell r="CK93">
            <v>3226850</v>
          </cell>
          <cell r="CL93">
            <v>3226850</v>
          </cell>
          <cell r="CM93">
            <v>3226850</v>
          </cell>
          <cell r="CN93">
            <v>0</v>
          </cell>
        </row>
        <row r="94">
          <cell r="A94" t="str">
            <v>CD-DTPA-094-2025</v>
          </cell>
          <cell r="B94" t="str">
            <v>1 FONAM</v>
          </cell>
          <cell r="C94" t="str">
            <v>CPS-DTPA-94-2025</v>
          </cell>
          <cell r="D94" t="str">
            <v>JOSE BOLAÑOS QUIÑONEZ</v>
          </cell>
          <cell r="E94">
            <v>45702</v>
          </cell>
          <cell r="F94" t="str">
            <v>PA04-3202032-1-031 Prestar servicios de apoyo a la gestión con plena autonomía técnica y administrativa en el PNN Farallones de Cali para desarrollar actividades operativas de prevención, vigilancia y control en las áreas protegidas administradas por PNNC , especialmente en los ecosistemas andinos y de páramo, en el marco de la conservación de la diversidad biológica de las Áreas Protegidas del SINAP Nacional.</v>
          </cell>
          <cell r="G94" t="str">
            <v>APOYO A LA GESTIÓN</v>
          </cell>
          <cell r="H94" t="str">
            <v>2 CONTRATACIÓN DIRECTA</v>
          </cell>
          <cell r="I94" t="str">
            <v>14 PRESTACIÓN DE SERVICIOS</v>
          </cell>
          <cell r="J94" t="str">
            <v>N/A</v>
          </cell>
          <cell r="K94">
            <v>80111600</v>
          </cell>
          <cell r="L94">
            <v>4825</v>
          </cell>
          <cell r="M94">
            <v>5125</v>
          </cell>
          <cell r="N94">
            <v>45702</v>
          </cell>
          <cell r="O94">
            <v>1836237</v>
          </cell>
          <cell r="P94">
            <v>19402904</v>
          </cell>
          <cell r="Q94" t="str">
            <v>DIECINUEVE MILLONES CUATROCIENTOS DOS MIL NOVECIENTOS CUATRO</v>
          </cell>
          <cell r="R94" t="str">
            <v>1 PERSONA NATURAL</v>
          </cell>
          <cell r="S94" t="str">
            <v>3 CÉDULA DE CIUDADANÍA</v>
          </cell>
          <cell r="T94">
            <v>94501391</v>
          </cell>
          <cell r="U94">
            <v>2</v>
          </cell>
          <cell r="V94" t="str">
            <v>N-A</v>
          </cell>
          <cell r="W94" t="str">
            <v>11 NO SE DILIGENCIA INFORMACIÓN PARA ESTE FORMULARIO EN ESTE PERÍODO DE REPORTE</v>
          </cell>
          <cell r="X94" t="str">
            <v>MASCULINO</v>
          </cell>
          <cell r="Y94" t="str">
            <v xml:space="preserve">Valle del Cauca </v>
          </cell>
          <cell r="Z94" t="str">
            <v>Santiago de Cali</v>
          </cell>
          <cell r="AA94" t="str">
            <v>JOSE</v>
          </cell>
          <cell r="AC94" t="str">
            <v>BOLAÑOS</v>
          </cell>
          <cell r="AD94" t="str">
            <v>QUIÑONEZ</v>
          </cell>
          <cell r="AE94" t="str">
            <v>NO</v>
          </cell>
          <cell r="AF94" t="str">
            <v>6 NO CONSTITUYÓ GARANTÍAS</v>
          </cell>
          <cell r="AG94" t="str">
            <v>N-A</v>
          </cell>
          <cell r="AH94" t="str">
            <v>N-A</v>
          </cell>
          <cell r="AI94" t="str">
            <v>N-A</v>
          </cell>
          <cell r="AJ94" t="str">
            <v>N-A</v>
          </cell>
          <cell r="AK94" t="str">
            <v>GLORIA TERESITA SERNA ALZATE</v>
          </cell>
          <cell r="AL94" t="str">
            <v>PNN FARALLONES DE CALI</v>
          </cell>
          <cell r="AM94" t="str">
            <v>2 SUPERVISOR</v>
          </cell>
          <cell r="AN94" t="str">
            <v>3 CÉDULA DE CIUDADANÍA</v>
          </cell>
          <cell r="AO94">
            <v>29120620</v>
          </cell>
          <cell r="AP94" t="str">
            <v>MARIA JULIANA CERON</v>
          </cell>
          <cell r="AQ94">
            <v>317</v>
          </cell>
          <cell r="AR94" t="str">
            <v>3 NO PACTADOS</v>
          </cell>
          <cell r="AS94" t="str">
            <v>4 NO SE HA ADICIONADO NI EN VALOR y EN TIEMPO</v>
          </cell>
          <cell r="AT94">
            <v>0</v>
          </cell>
          <cell r="AU94">
            <v>0</v>
          </cell>
          <cell r="AV94" t="str">
            <v>-</v>
          </cell>
          <cell r="AW94">
            <v>0</v>
          </cell>
          <cell r="AY94">
            <v>45702</v>
          </cell>
          <cell r="AZ94" t="str">
            <v>N/A</v>
          </cell>
          <cell r="BA94">
            <v>45702</v>
          </cell>
          <cell r="BB94">
            <v>46022</v>
          </cell>
          <cell r="BD94" t="str">
            <v>2. NO</v>
          </cell>
          <cell r="BE94" t="str">
            <v>-</v>
          </cell>
          <cell r="BF94" t="str">
            <v>-</v>
          </cell>
          <cell r="BG94" t="str">
            <v>2. NO</v>
          </cell>
          <cell r="BH94">
            <v>0</v>
          </cell>
          <cell r="BI94" t="str">
            <v>-</v>
          </cell>
          <cell r="BJ94" t="str">
            <v>-</v>
          </cell>
          <cell r="BL94" t="str">
            <v>2025753501900034E</v>
          </cell>
          <cell r="BM94">
            <v>19402904</v>
          </cell>
          <cell r="BN94" t="str">
            <v>WENDY ISABEL DAVID</v>
          </cell>
          <cell r="BO94" t="str">
            <v xml:space="preserve">https://community.secop.gov.co/Public/Tendering/ContractNoticePhases/View?PPI=CO1.PPI.37491798&amp;isFromPublicArea=True&amp;isModal=False </v>
          </cell>
          <cell r="BP94" t="str">
            <v>VIGENTE</v>
          </cell>
          <cell r="BR94" t="str">
            <v>https://community.secop.gov.co/Public/Tendering/ContractDetailView/Index?UniqueIdentifier=CO1.PCCNTR.7491974</v>
          </cell>
          <cell r="BS94" t="str">
            <v>jose.bolanos</v>
          </cell>
          <cell r="BT94" t="str">
            <v>parquesnacionales.gov.co</v>
          </cell>
          <cell r="BU94" t="str">
            <v>chepebolanosq@gmail.com</v>
          </cell>
          <cell r="BV94" t="str">
            <v>OPERARIO</v>
          </cell>
          <cell r="BW94" t="str">
            <v>BANCO CAJA SOCIAL S.A.</v>
          </cell>
          <cell r="BX94" t="str">
            <v>Ahorro</v>
          </cell>
          <cell r="BY94">
            <v>24119183689</v>
          </cell>
          <cell r="CC94">
            <v>1040534</v>
          </cell>
          <cell r="CD94">
            <v>1836237</v>
          </cell>
          <cell r="CE94">
            <v>1836237</v>
          </cell>
          <cell r="CF94">
            <v>1836237</v>
          </cell>
          <cell r="CG94">
            <v>1836237</v>
          </cell>
          <cell r="CH94">
            <v>1836237</v>
          </cell>
          <cell r="CI94">
            <v>1836237</v>
          </cell>
          <cell r="CJ94">
            <v>1836237</v>
          </cell>
          <cell r="CK94">
            <v>1836237</v>
          </cell>
          <cell r="CL94">
            <v>1836237</v>
          </cell>
          <cell r="CM94">
            <v>1836237</v>
          </cell>
          <cell r="CN94">
            <v>0</v>
          </cell>
        </row>
        <row r="95">
          <cell r="A95" t="str">
            <v>CD-DTPA-095-2025</v>
          </cell>
          <cell r="B95" t="str">
            <v>2 NACION</v>
          </cell>
          <cell r="C95" t="str">
            <v>CPS-DTPA-95-2025</v>
          </cell>
          <cell r="D95" t="str">
            <v>ALICIA PALACIOS CUERO</v>
          </cell>
          <cell r="E95">
            <v>45702</v>
          </cell>
          <cell r="F95" t="str">
            <v>PA05-3202010-24-015 Prestar servicios de apoyo a la gestión con plena autonomía técnica y administrativa en el PNN Gorgona para realizar las acciones técnicas derivadas de plan de ordenamiento ecoturístico del área protegida en el marco de la conservación de la diversidad biológica de las áreas protegidas del SINAP nacional.</v>
          </cell>
          <cell r="G95" t="str">
            <v>APOYO A LA GESTIÓN</v>
          </cell>
          <cell r="H95" t="str">
            <v>2 CONTRATACIÓN DIRECTA</v>
          </cell>
          <cell r="I95" t="str">
            <v>14 PRESTACIÓN DE SERVICIOS</v>
          </cell>
          <cell r="J95" t="str">
            <v>N/A</v>
          </cell>
          <cell r="K95">
            <v>80111600</v>
          </cell>
          <cell r="L95">
            <v>10925</v>
          </cell>
          <cell r="M95">
            <v>10825</v>
          </cell>
          <cell r="N95">
            <v>45702</v>
          </cell>
          <cell r="O95">
            <v>3226850</v>
          </cell>
          <cell r="P95">
            <v>34097048</v>
          </cell>
          <cell r="Q95" t="str">
            <v>TREINTA Y CUATRO MILLONES NOVENTA Y SIETE MIL CUARENTA Y OCHO</v>
          </cell>
          <cell r="R95" t="str">
            <v>1 PERSONA NATURAL</v>
          </cell>
          <cell r="S95" t="str">
            <v>3 CÉDULA DE CIUDADANÍA</v>
          </cell>
          <cell r="T95">
            <v>34678158</v>
          </cell>
          <cell r="U95">
            <v>2</v>
          </cell>
          <cell r="V95" t="str">
            <v>N-A</v>
          </cell>
          <cell r="W95" t="str">
            <v>11 NO SE DILIGENCIA INFORMACIÓN PARA ESTE FORMULARIO EN ESTE PERÍODO DE REPORTE</v>
          </cell>
          <cell r="X95" t="str">
            <v>FEMENINO</v>
          </cell>
          <cell r="Y95" t="str">
            <v>Cauca</v>
          </cell>
          <cell r="Z95" t="str">
            <v>Guapi</v>
          </cell>
          <cell r="AA95" t="str">
            <v>ALICIA</v>
          </cell>
          <cell r="AC95" t="str">
            <v>PALACIOS</v>
          </cell>
          <cell r="AD95" t="str">
            <v>CUERO</v>
          </cell>
          <cell r="AE95" t="str">
            <v>NO</v>
          </cell>
          <cell r="AF95" t="str">
            <v>6 NO CONSTITUYÓ GARANTÍAS</v>
          </cell>
          <cell r="AG95" t="str">
            <v>N-A</v>
          </cell>
          <cell r="AH95" t="str">
            <v>N-A</v>
          </cell>
          <cell r="AI95" t="str">
            <v>N-A</v>
          </cell>
          <cell r="AJ95" t="str">
            <v>N-A</v>
          </cell>
          <cell r="AK95" t="str">
            <v>GLORIA TERESITA SERNA ALZATE</v>
          </cell>
          <cell r="AL95" t="str">
            <v>PNN GORGONA</v>
          </cell>
          <cell r="AM95" t="str">
            <v>2 SUPERVISOR</v>
          </cell>
          <cell r="AN95" t="str">
            <v>3 CÉDULA DE CIUDADANÍA</v>
          </cell>
          <cell r="AO95">
            <v>6499218</v>
          </cell>
          <cell r="AP95" t="str">
            <v>ANDRES MAURICIO ROJAS CAÑAS</v>
          </cell>
          <cell r="AQ95">
            <v>317</v>
          </cell>
          <cell r="AR95" t="str">
            <v>3 NO PACTADOS</v>
          </cell>
          <cell r="AS95" t="str">
            <v>4 NO SE HA ADICIONADO NI EN VALOR y EN TIEMPO</v>
          </cell>
          <cell r="AT95">
            <v>0</v>
          </cell>
          <cell r="AU95">
            <v>0</v>
          </cell>
          <cell r="AV95" t="str">
            <v>-</v>
          </cell>
          <cell r="AW95">
            <v>0</v>
          </cell>
          <cell r="AY95">
            <v>45702</v>
          </cell>
          <cell r="AZ95" t="str">
            <v>N/A</v>
          </cell>
          <cell r="BA95">
            <v>45702</v>
          </cell>
          <cell r="BB95">
            <v>46022</v>
          </cell>
          <cell r="BD95" t="str">
            <v>2. NO</v>
          </cell>
          <cell r="BE95" t="str">
            <v>-</v>
          </cell>
          <cell r="BF95" t="str">
            <v>-</v>
          </cell>
          <cell r="BG95" t="str">
            <v>2. NO</v>
          </cell>
          <cell r="BH95">
            <v>0</v>
          </cell>
          <cell r="BI95" t="str">
            <v>-</v>
          </cell>
          <cell r="BJ95" t="str">
            <v>-</v>
          </cell>
          <cell r="BL95" t="str">
            <v>2025753501000058E</v>
          </cell>
          <cell r="BM95">
            <v>34097048</v>
          </cell>
          <cell r="BN95" t="str">
            <v>DIANA PATRICIA GUERRERO</v>
          </cell>
          <cell r="BO95" t="str">
            <v xml:space="preserve">https://community.secop.gov.co/Public/Tendering/ContractNoticePhases/View?PPI=CO1.PPI.37491796&amp;isFromPublicArea=True&amp;isModal=False </v>
          </cell>
          <cell r="BP95" t="str">
            <v>VIGENTE</v>
          </cell>
          <cell r="BR95" t="str">
            <v>https://community.secop.gov.co/Public/Tendering/ContractDetailView/Index?UniqueIdentifier=CO1.PCCNTR.7491782</v>
          </cell>
          <cell r="BS95" t="str">
            <v>alicia.palacios</v>
          </cell>
          <cell r="BT95" t="str">
            <v>parquesnacionales.gov.co</v>
          </cell>
          <cell r="BU95" t="str">
            <v>alyspalacioscuero@gmail.com</v>
          </cell>
          <cell r="BV95" t="str">
            <v>TECNOLOGO</v>
          </cell>
          <cell r="BW95" t="str">
            <v>BANCO AGRARIO DE COLOMBIA S.A.</v>
          </cell>
          <cell r="BX95" t="str">
            <v>Ahorro</v>
          </cell>
          <cell r="BY95" t="str">
            <v>021250095993</v>
          </cell>
          <cell r="CC95">
            <v>1828548</v>
          </cell>
          <cell r="CD95">
            <v>3226850</v>
          </cell>
          <cell r="CE95">
            <v>3226850</v>
          </cell>
          <cell r="CF95">
            <v>3226850</v>
          </cell>
          <cell r="CG95">
            <v>3226850</v>
          </cell>
          <cell r="CH95">
            <v>3226850</v>
          </cell>
          <cell r="CI95">
            <v>3226850</v>
          </cell>
          <cell r="CJ95">
            <v>3226850</v>
          </cell>
          <cell r="CK95">
            <v>3226850</v>
          </cell>
          <cell r="CL95">
            <v>3226850</v>
          </cell>
          <cell r="CM95">
            <v>3226850</v>
          </cell>
          <cell r="CN95">
            <v>0</v>
          </cell>
        </row>
        <row r="96">
          <cell r="A96" t="str">
            <v>CD-DTPA-096-2025</v>
          </cell>
          <cell r="B96" t="str">
            <v>1 FONAM</v>
          </cell>
          <cell r="C96" t="str">
            <v>CPS-DTPA-96-2025</v>
          </cell>
          <cell r="D96" t="str">
            <v>JUAN CAMILO CASTAÑEDA CERON</v>
          </cell>
          <cell r="E96">
            <v>45702</v>
          </cell>
          <cell r="F96" t="str">
            <v>PA04-3202032-1-015 Prestar servicios profesionales con plena autonomía técnica y administrativa en el PNN Farallones de Cali para la realización de las actividades necesarias en el análisis de la información de PVC y sistematización en la plataforma SICO SMART en las áreas protegidas administradas por PNNC, especialmente en los ecosistemas andinos y de páramo, en el marco de la conservación de la diversidad biológica de las Áreas Protegidas del SINAP Nacional.</v>
          </cell>
          <cell r="G96" t="str">
            <v>PROFESIONAL</v>
          </cell>
          <cell r="H96" t="str">
            <v>2 CONTRATACIÓN DIRECTA</v>
          </cell>
          <cell r="I96" t="str">
            <v>14 PRESTACIÓN DE SERVICIOS</v>
          </cell>
          <cell r="J96" t="str">
            <v>N/A</v>
          </cell>
          <cell r="K96">
            <v>80111600</v>
          </cell>
          <cell r="L96">
            <v>6025</v>
          </cell>
          <cell r="M96">
            <v>5325</v>
          </cell>
          <cell r="N96">
            <v>45703</v>
          </cell>
          <cell r="O96">
            <v>3670921</v>
          </cell>
          <cell r="P96">
            <v>38667035</v>
          </cell>
          <cell r="Q96" t="str">
            <v>TREINTA Y OCHO MILLONES SEISCIENTOS SESENTA Y SIETE MIL TREINTA Y CINCO</v>
          </cell>
          <cell r="R96" t="str">
            <v>1 PERSONA NATURAL</v>
          </cell>
          <cell r="S96" t="str">
            <v>3 CÉDULA DE CIUDADANÍA</v>
          </cell>
          <cell r="T96">
            <v>1144089985</v>
          </cell>
          <cell r="U96">
            <v>2</v>
          </cell>
          <cell r="V96" t="str">
            <v>N-A</v>
          </cell>
          <cell r="W96" t="str">
            <v>11 NO SE DILIGENCIA INFORMACIÓN PARA ESTE FORMULARIO EN ESTE PERÍODO DE REPORTE</v>
          </cell>
          <cell r="X96" t="str">
            <v>MASCULINO</v>
          </cell>
          <cell r="Y96" t="str">
            <v xml:space="preserve">Valle del Cauca </v>
          </cell>
          <cell r="Z96" t="str">
            <v>Santiago de Cali</v>
          </cell>
          <cell r="AA96" t="str">
            <v xml:space="preserve">JUAN </v>
          </cell>
          <cell r="AB96" t="str">
            <v xml:space="preserve">CAMILO </v>
          </cell>
          <cell r="AC96" t="str">
            <v>CASTAÑEDA</v>
          </cell>
          <cell r="AD96" t="str">
            <v>CERÓN</v>
          </cell>
          <cell r="AE96" t="str">
            <v>SI</v>
          </cell>
          <cell r="AF96" t="str">
            <v>1 PÓLIZA</v>
          </cell>
          <cell r="AG96" t="str">
            <v>12 SEGUROS DEL ESTADO</v>
          </cell>
          <cell r="AH96" t="str">
            <v>2 CUMPLIMIENTO</v>
          </cell>
          <cell r="AI96">
            <v>45702</v>
          </cell>
          <cell r="AJ96" t="str">
            <v>45-46-101029700</v>
          </cell>
          <cell r="AK96" t="str">
            <v>GLORIA TERESITA SERNA ALZATE</v>
          </cell>
          <cell r="AL96" t="str">
            <v>PNN FARALLONES DE CALI</v>
          </cell>
          <cell r="AM96" t="str">
            <v>2 SUPERVISOR</v>
          </cell>
          <cell r="AN96" t="str">
            <v>3 CÉDULA DE CIUDADANÍA</v>
          </cell>
          <cell r="AO96">
            <v>1082775671</v>
          </cell>
          <cell r="AP96" t="str">
            <v>JUAN MANUEL GUZMÁN LÓPEZ</v>
          </cell>
          <cell r="AQ96">
            <v>316</v>
          </cell>
          <cell r="AR96" t="str">
            <v>3 NO PACTADOS</v>
          </cell>
          <cell r="AS96" t="str">
            <v>4 NO SE HA ADICIONADO NI EN VALOR y EN TIEMPO</v>
          </cell>
          <cell r="AT96">
            <v>0</v>
          </cell>
          <cell r="AU96">
            <v>0</v>
          </cell>
          <cell r="AV96" t="str">
            <v>-</v>
          </cell>
          <cell r="AW96">
            <v>0</v>
          </cell>
          <cell r="AY96">
            <v>45703</v>
          </cell>
          <cell r="AZ96">
            <v>45702</v>
          </cell>
          <cell r="BA96">
            <v>45703</v>
          </cell>
          <cell r="BB96">
            <v>46022</v>
          </cell>
          <cell r="BD96" t="str">
            <v>2. NO</v>
          </cell>
          <cell r="BE96" t="str">
            <v>-</v>
          </cell>
          <cell r="BF96" t="str">
            <v>-</v>
          </cell>
          <cell r="BG96" t="str">
            <v>2. NO</v>
          </cell>
          <cell r="BH96">
            <v>0</v>
          </cell>
          <cell r="BI96" t="str">
            <v>-</v>
          </cell>
          <cell r="BJ96" t="str">
            <v>-</v>
          </cell>
          <cell r="BL96" t="str">
            <v>2025753501900035E</v>
          </cell>
          <cell r="BM96">
            <v>38667035</v>
          </cell>
          <cell r="BN96" t="str">
            <v>DIANA PATRICIA GUERRERO</v>
          </cell>
          <cell r="BO96" t="str">
            <v>https://community.secop.gov.co/Public/Tendering/ContractNoticePhases/View?PPI=CO1.PPI.37496542&amp;isFromPublicArea=True&amp;isModal=False</v>
          </cell>
          <cell r="BP96" t="str">
            <v>VIGENTE</v>
          </cell>
          <cell r="BR96" t="str">
            <v>https://community.secop.gov.co/Public/Tendering/ContractDetailView/Index?UniqueIdentifier=CO1.PCCNTR.7493069</v>
          </cell>
          <cell r="BS96" t="str">
            <v>juan.castaneda</v>
          </cell>
          <cell r="BT96" t="str">
            <v>parquesnacionales.gov.co</v>
          </cell>
          <cell r="BU96" t="str">
            <v>castaceron726@gmail.com</v>
          </cell>
          <cell r="BV96" t="str">
            <v>PROFESIONAL</v>
          </cell>
          <cell r="BW96" t="str">
            <v>BANCO CAJA SOCIAL S.A.</v>
          </cell>
          <cell r="BX96" t="str">
            <v>Ahorro</v>
          </cell>
          <cell r="BY96">
            <v>24076385975</v>
          </cell>
          <cell r="CC96">
            <v>1957825</v>
          </cell>
          <cell r="CD96">
            <v>3670921</v>
          </cell>
          <cell r="CE96">
            <v>3670921</v>
          </cell>
          <cell r="CF96">
            <v>3670921</v>
          </cell>
          <cell r="CG96">
            <v>3670921</v>
          </cell>
          <cell r="CH96">
            <v>3670921</v>
          </cell>
          <cell r="CI96">
            <v>3670921</v>
          </cell>
          <cell r="CJ96">
            <v>3670921</v>
          </cell>
          <cell r="CK96">
            <v>3670921</v>
          </cell>
          <cell r="CL96">
            <v>3670921</v>
          </cell>
          <cell r="CM96">
            <v>3670921</v>
          </cell>
          <cell r="CN96">
            <v>0</v>
          </cell>
        </row>
        <row r="97">
          <cell r="A97" t="str">
            <v>CD-DTPA-097-2025</v>
          </cell>
          <cell r="B97" t="str">
            <v>1 FONAM</v>
          </cell>
          <cell r="C97" t="str">
            <v>CPS-DTPA-97-2025</v>
          </cell>
          <cell r="D97" t="str">
            <v>ALEX YANIRA PISMAG PORTILLA</v>
          </cell>
          <cell r="E97">
            <v>45702</v>
          </cell>
          <cell r="F97" t="str">
            <v>PA04-3202008-15-055 Prestar servicios profesionales con plena autonomía técnica y administrativa brindando apoyo jurídico al PNN Farallones de Cali en la estructuración, seguimiento y desarrollo de los procesos de selección-contratación durante sus diferentes etapas para Fortalecer los procesos administrativos de las áreas de SPNNC, especialmente en los ecosistemas andinos y de páramo, en el marco de la conservación de la diversidad biológica de las Áreas Protegidas del SINAP Nacional.</v>
          </cell>
          <cell r="G97" t="str">
            <v>PROFESIONAL</v>
          </cell>
          <cell r="H97" t="str">
            <v>2 CONTRATACIÓN DIRECTA</v>
          </cell>
          <cell r="I97" t="str">
            <v>14 PRESTACIÓN DE SERVICIOS</v>
          </cell>
          <cell r="J97" t="str">
            <v>N/A</v>
          </cell>
          <cell r="K97">
            <v>80111600</v>
          </cell>
          <cell r="L97">
            <v>5325</v>
          </cell>
          <cell r="M97">
            <v>5225</v>
          </cell>
          <cell r="N97">
            <v>45703</v>
          </cell>
          <cell r="O97">
            <v>7014443</v>
          </cell>
          <cell r="P97">
            <v>73885466</v>
          </cell>
          <cell r="Q97" t="str">
            <v>SETENTA Y TRES MILLONES OCHOCIENTOS OCHENTA Y CINCO MIL CUATROCIENTOS SESENTA Y SEIS</v>
          </cell>
          <cell r="R97" t="str">
            <v>1 PERSONA NATURAL</v>
          </cell>
          <cell r="S97" t="str">
            <v>3 CÉDULA DE CIUDADANÍA</v>
          </cell>
          <cell r="T97">
            <v>37124905</v>
          </cell>
          <cell r="U97">
            <v>2</v>
          </cell>
          <cell r="V97" t="str">
            <v>N-A</v>
          </cell>
          <cell r="W97" t="str">
            <v>11 NO SE DILIGENCIA INFORMACIÓN PARA ESTE FORMULARIO EN ESTE PERÍODO DE REPORTE</v>
          </cell>
          <cell r="X97" t="str">
            <v>FEMENINO</v>
          </cell>
          <cell r="Y97" t="str">
            <v>Cauca</v>
          </cell>
          <cell r="Z97" t="str">
            <v>Ipiales</v>
          </cell>
          <cell r="AA97" t="str">
            <v xml:space="preserve">ALEX </v>
          </cell>
          <cell r="AB97" t="str">
            <v>YANIRA</v>
          </cell>
          <cell r="AC97" t="str">
            <v>PISMAG</v>
          </cell>
          <cell r="AD97" t="str">
            <v>PORTILLA</v>
          </cell>
          <cell r="AE97" t="str">
            <v>SI</v>
          </cell>
          <cell r="AF97" t="str">
            <v>1 PÓLIZA</v>
          </cell>
          <cell r="AG97" t="str">
            <v>12 SEGUROS DEL ESTADO</v>
          </cell>
          <cell r="AH97" t="str">
            <v>2 CUMPLIMIENTO</v>
          </cell>
          <cell r="AI97">
            <v>45702</v>
          </cell>
          <cell r="AJ97" t="str">
            <v>45-46-101029716</v>
          </cell>
          <cell r="AK97" t="str">
            <v>GLORIA TERESITA SERNA ALZATE</v>
          </cell>
          <cell r="AL97" t="str">
            <v>PNN FARALLONES DE CALI</v>
          </cell>
          <cell r="AM97" t="str">
            <v>2 SUPERVISOR</v>
          </cell>
          <cell r="AN97" t="str">
            <v>3 CÉDULA DE CIUDADANÍA</v>
          </cell>
          <cell r="AO97">
            <v>25292225</v>
          </cell>
          <cell r="AP97" t="str">
            <v>CAROL JOHANNA ORTEGA SANCHEZ</v>
          </cell>
          <cell r="AQ97">
            <v>316</v>
          </cell>
          <cell r="AR97" t="str">
            <v>3 NO PACTADOS</v>
          </cell>
          <cell r="AS97" t="str">
            <v>4 NO SE HA ADICIONADO NI EN VALOR y EN TIEMPO</v>
          </cell>
          <cell r="AT97">
            <v>0</v>
          </cell>
          <cell r="AU97">
            <v>0</v>
          </cell>
          <cell r="AV97" t="str">
            <v>-</v>
          </cell>
          <cell r="AW97">
            <v>0</v>
          </cell>
          <cell r="AY97">
            <v>45703</v>
          </cell>
          <cell r="AZ97">
            <v>45702</v>
          </cell>
          <cell r="BA97">
            <v>45702</v>
          </cell>
          <cell r="BB97">
            <v>46022</v>
          </cell>
          <cell r="BD97" t="str">
            <v>2. NO</v>
          </cell>
          <cell r="BE97" t="str">
            <v>-</v>
          </cell>
          <cell r="BF97" t="str">
            <v>-</v>
          </cell>
          <cell r="BG97" t="str">
            <v>2. NO</v>
          </cell>
          <cell r="BH97">
            <v>0</v>
          </cell>
          <cell r="BI97" t="str">
            <v>-</v>
          </cell>
          <cell r="BJ97" t="str">
            <v>-</v>
          </cell>
          <cell r="BL97" t="str">
            <v>2025753501900036E</v>
          </cell>
          <cell r="BM97">
            <v>73885466</v>
          </cell>
          <cell r="BN97" t="str">
            <v>KHAREM CARABALI MARULANDA</v>
          </cell>
          <cell r="BO97" t="str">
            <v xml:space="preserve">https://community.secop.gov.co/Public/Tendering/ContractNoticePhases/View?PPI=CO1.PPI.37496742&amp;isFromPublicArea=True&amp;isModal=False
</v>
          </cell>
          <cell r="BP97" t="str">
            <v>VIGENTE</v>
          </cell>
          <cell r="BR97" t="str">
            <v>https://community.secop.gov.co/Public/Tendering/ContractDetailView/Index?UniqueIdentifier=CO1.PCCNTR.7493884</v>
          </cell>
          <cell r="BS97" t="str">
            <v>yanira.pismag</v>
          </cell>
          <cell r="BT97" t="str">
            <v>parquesnacionales.gov.co</v>
          </cell>
          <cell r="BU97" t="str">
            <v>yanira.pismag@parquesnacionales.gov.co</v>
          </cell>
          <cell r="BV97" t="str">
            <v>PROFESIONAL</v>
          </cell>
          <cell r="BW97" t="str">
            <v>BANCO BILBAO VIZCAYA ARGENTARIA COLOMBIA S.A. BBVA</v>
          </cell>
          <cell r="BX97" t="str">
            <v>Ahorro</v>
          </cell>
          <cell r="BY97">
            <v>570095976</v>
          </cell>
          <cell r="CC97">
            <v>3741036</v>
          </cell>
          <cell r="CD97">
            <v>7014443</v>
          </cell>
          <cell r="CE97">
            <v>7014443</v>
          </cell>
          <cell r="CF97">
            <v>7014443</v>
          </cell>
          <cell r="CG97">
            <v>7014443</v>
          </cell>
          <cell r="CH97">
            <v>7014443</v>
          </cell>
          <cell r="CI97">
            <v>7014443</v>
          </cell>
          <cell r="CJ97">
            <v>7014443</v>
          </cell>
          <cell r="CK97">
            <v>7014443</v>
          </cell>
          <cell r="CL97">
            <v>7014443</v>
          </cell>
          <cell r="CM97">
            <v>7014443</v>
          </cell>
          <cell r="CN97">
            <v>0</v>
          </cell>
        </row>
        <row r="98">
          <cell r="A98" t="str">
            <v>CD-DTPA-098-2025</v>
          </cell>
          <cell r="B98" t="str">
            <v>2 NACION</v>
          </cell>
          <cell r="C98" t="str">
            <v>CPS-DTPA-98-2025</v>
          </cell>
          <cell r="D98" t="str">
            <v>VICTORIA EUGENIA CARDONA BOTERO</v>
          </cell>
          <cell r="E98">
            <v>45702</v>
          </cell>
          <cell r="F98" t="str">
            <v>PA08-3202008-9-009 Prestar servicios profesionales con plena autonomía técnica y administrativa en el PNN Sanquianga para la implementación de la estrategia de investigación y monitoreo en el área protegida en el marco de la conservación de la biodiversidad de las áreas protegidas del SINAP nacional.</v>
          </cell>
          <cell r="G98" t="str">
            <v>PROFESIONAL</v>
          </cell>
          <cell r="H98" t="str">
            <v>2 CONTRATACIÓN DIRECTA</v>
          </cell>
          <cell r="I98" t="str">
            <v>14 PRESTACIÓN DE SERVICIOS</v>
          </cell>
          <cell r="J98" t="str">
            <v>N/A</v>
          </cell>
          <cell r="K98">
            <v>80111600</v>
          </cell>
          <cell r="L98">
            <v>13625</v>
          </cell>
          <cell r="M98">
            <v>11025</v>
          </cell>
          <cell r="N98">
            <v>45702</v>
          </cell>
          <cell r="O98">
            <v>5106004</v>
          </cell>
          <cell r="P98">
            <v>53953442</v>
          </cell>
          <cell r="Q98" t="str">
            <v>CINCUENTA Y TRES MILLONES NOVECIENTOS CINCUENTA Y TRES MIL CUATROCIENTOS CUARENTA Y DOS</v>
          </cell>
          <cell r="R98" t="str">
            <v>1 PERSONA NATURAL</v>
          </cell>
          <cell r="S98" t="str">
            <v>3 CÉDULA DE CIUDADANÍA</v>
          </cell>
          <cell r="T98">
            <v>1151934928</v>
          </cell>
          <cell r="U98">
            <v>2</v>
          </cell>
          <cell r="V98" t="str">
            <v>N-A</v>
          </cell>
          <cell r="W98" t="str">
            <v>11 NO SE DILIGENCIA INFORMACIÓN PARA ESTE FORMULARIO EN ESTE PERÍODO DE REPORTE</v>
          </cell>
          <cell r="X98" t="str">
            <v>FEMENINO</v>
          </cell>
          <cell r="Y98" t="str">
            <v xml:space="preserve">Valle del Cauca </v>
          </cell>
          <cell r="Z98" t="str">
            <v>Santiago de Cali</v>
          </cell>
          <cell r="AA98" t="str">
            <v xml:space="preserve">VICTORIA </v>
          </cell>
          <cell r="AB98" t="str">
            <v>EUGENIA</v>
          </cell>
          <cell r="AC98" t="str">
            <v>CARDONA</v>
          </cell>
          <cell r="AD98" t="str">
            <v>BOTERO</v>
          </cell>
          <cell r="AE98" t="str">
            <v>SI</v>
          </cell>
          <cell r="AF98" t="str">
            <v>1 PÓLIZA</v>
          </cell>
          <cell r="AG98" t="str">
            <v>12 SEGUROS DEL ESTADO</v>
          </cell>
          <cell r="AH98" t="str">
            <v>2 CUMPLIMIENTO</v>
          </cell>
          <cell r="AI98">
            <v>45702</v>
          </cell>
          <cell r="AJ98" t="str">
            <v>45-46-101029699</v>
          </cell>
          <cell r="AK98" t="str">
            <v>GLORIA TERESITA SERNA ALZATE</v>
          </cell>
          <cell r="AL98" t="str">
            <v>PNN SANQUIANGA</v>
          </cell>
          <cell r="AM98" t="str">
            <v>2 SUPERVISOR</v>
          </cell>
          <cell r="AN98" t="str">
            <v>3 CÉDULA DE CIUDADANÍA</v>
          </cell>
          <cell r="AO98">
            <v>16279020</v>
          </cell>
          <cell r="AP98" t="str">
            <v>GUSTAVO ADOLFO MAYOR A</v>
          </cell>
          <cell r="AQ98">
            <v>317</v>
          </cell>
          <cell r="AR98" t="str">
            <v>3 NO PACTADOS</v>
          </cell>
          <cell r="AS98" t="str">
            <v>4 NO SE HA ADICIONADO NI EN VALOR y EN TIEMPO</v>
          </cell>
          <cell r="AT98">
            <v>0</v>
          </cell>
          <cell r="AU98">
            <v>0</v>
          </cell>
          <cell r="AV98" t="str">
            <v>-</v>
          </cell>
          <cell r="AW98">
            <v>0</v>
          </cell>
          <cell r="AY98">
            <v>45703</v>
          </cell>
          <cell r="AZ98">
            <v>45702</v>
          </cell>
          <cell r="BA98">
            <v>45702</v>
          </cell>
          <cell r="BB98">
            <v>46022</v>
          </cell>
          <cell r="BD98" t="str">
            <v>2. NO</v>
          </cell>
          <cell r="BE98" t="str">
            <v>-</v>
          </cell>
          <cell r="BF98" t="str">
            <v>-</v>
          </cell>
          <cell r="BG98" t="str">
            <v>2. NO</v>
          </cell>
          <cell r="BH98">
            <v>0</v>
          </cell>
          <cell r="BI98" t="str">
            <v>-</v>
          </cell>
          <cell r="BJ98" t="str">
            <v>-</v>
          </cell>
          <cell r="BL98" t="str">
            <v>2025753501000059E</v>
          </cell>
          <cell r="BM98">
            <v>53953442</v>
          </cell>
          <cell r="BN98" t="str">
            <v>MARGARITA E VICTORIA ACOSTA</v>
          </cell>
          <cell r="BO98" t="str">
            <v>https://community.secop.gov.co/Public/Tendering/ContractNoticePhases/View?PPI=CO1.PPI.37496565&amp;isFromPublicArea=True&amp;isModal=False</v>
          </cell>
          <cell r="BP98" t="str">
            <v>VIGENTE</v>
          </cell>
          <cell r="BR98" t="str">
            <v>https://community.secop.gov.co/Public/Tendering/ContractDetailView/Index?UniqueIdentifier=CO1.PCCNTR.7493402</v>
          </cell>
          <cell r="BS98" t="str">
            <v>victoria.cardona</v>
          </cell>
          <cell r="BT98" t="str">
            <v>parquesnacionales.gov.co</v>
          </cell>
          <cell r="BU98" t="str">
            <v>monitoreo.sanquianga@parquesnacionales.gov.co</v>
          </cell>
          <cell r="BV98" t="str">
            <v>PROFESIONAL</v>
          </cell>
          <cell r="BW98" t="str">
            <v>BANCOLOMBIA S.A.</v>
          </cell>
          <cell r="BX98" t="str">
            <v>Ahorro</v>
          </cell>
          <cell r="BY98" t="str">
            <v>91230554523</v>
          </cell>
          <cell r="CC98">
            <v>2893402</v>
          </cell>
          <cell r="CD98">
            <v>5106004</v>
          </cell>
          <cell r="CE98">
            <v>5106004</v>
          </cell>
          <cell r="CF98">
            <v>5106004</v>
          </cell>
          <cell r="CG98">
            <v>5106004</v>
          </cell>
          <cell r="CH98">
            <v>5106004</v>
          </cell>
          <cell r="CI98">
            <v>5106004</v>
          </cell>
          <cell r="CJ98">
            <v>5106004</v>
          </cell>
          <cell r="CK98">
            <v>5106004</v>
          </cell>
          <cell r="CL98">
            <v>5106004</v>
          </cell>
          <cell r="CM98">
            <v>5106004</v>
          </cell>
          <cell r="CN98">
            <v>0</v>
          </cell>
        </row>
        <row r="99">
          <cell r="A99" t="str">
            <v>CD-DTPA-099-2025</v>
          </cell>
          <cell r="B99" t="str">
            <v>1 FONAM</v>
          </cell>
          <cell r="C99" t="str">
            <v>CPS-DTPA-99-2025</v>
          </cell>
          <cell r="D99" t="str">
            <v>DIANA CAROLINA MURILLO PENAGOS</v>
          </cell>
          <cell r="E99">
            <v>45702</v>
          </cell>
          <cell r="F99" t="str">
            <v>PA04-3202032-1-026 Prestar servicio de apoyo a la gestión con plena autonomía técnica y administrativa en los procedimientos requeridos del PNN Farallones de Cali para implementar las acciones de prevención, vigilancia y control, incluidas gestión del riesgo, seguridad y salud en el trabajo y atención de emergencias en las áreas protegidas administradas por PNNC, especialmente en los ecosistemas andinos y de páramo, en el marco de la conservación de la diversidad biológica de las Áreas Protegidas</v>
          </cell>
          <cell r="G99" t="str">
            <v>APOYO A LA GESTIÓN</v>
          </cell>
          <cell r="H99" t="str">
            <v>2 CONTRATACIÓN DIRECTA</v>
          </cell>
          <cell r="I99" t="str">
            <v>14 PRESTACIÓN DE SERVICIOS</v>
          </cell>
          <cell r="J99" t="str">
            <v>N/A</v>
          </cell>
          <cell r="K99">
            <v>80111600</v>
          </cell>
          <cell r="L99">
            <v>6925</v>
          </cell>
          <cell r="M99">
            <v>5425</v>
          </cell>
          <cell r="N99">
            <v>45703</v>
          </cell>
          <cell r="O99">
            <v>2365487</v>
          </cell>
          <cell r="P99">
            <v>24916463</v>
          </cell>
          <cell r="Q99" t="str">
            <v>VEINTICUATRO MILLONES NOVECIENTOS DIECISÉIS MIL CUATROCIENTOS SESENTA Y TRES</v>
          </cell>
          <cell r="R99" t="str">
            <v>1 PERSONA NATURAL</v>
          </cell>
          <cell r="S99" t="str">
            <v>3 CÉDULA DE CIUDADANÍA</v>
          </cell>
          <cell r="T99">
            <v>1143854167</v>
          </cell>
          <cell r="U99">
            <v>2</v>
          </cell>
          <cell r="V99" t="str">
            <v>N-A</v>
          </cell>
          <cell r="W99" t="str">
            <v>11 NO SE DILIGENCIA INFORMACIÓN PARA ESTE FORMULARIO EN ESTE PERÍODO DE REPORTE</v>
          </cell>
          <cell r="X99" t="str">
            <v>FEMENINO</v>
          </cell>
          <cell r="Y99" t="str">
            <v xml:space="preserve">Valle del Cauca </v>
          </cell>
          <cell r="Z99" t="str">
            <v>Santiago de Cali</v>
          </cell>
          <cell r="AA99" t="str">
            <v xml:space="preserve">DIANA </v>
          </cell>
          <cell r="AB99" t="str">
            <v>CAROLINA</v>
          </cell>
          <cell r="AC99" t="str">
            <v>MURILLO</v>
          </cell>
          <cell r="AD99" t="str">
            <v>PENAGOS</v>
          </cell>
          <cell r="AE99" t="str">
            <v>NO</v>
          </cell>
          <cell r="AF99" t="str">
            <v>6 NO CONSTITUYÓ GARANTÍAS</v>
          </cell>
          <cell r="AG99" t="str">
            <v>N-A</v>
          </cell>
          <cell r="AH99" t="str">
            <v>N-A</v>
          </cell>
          <cell r="AI99" t="str">
            <v>N-A</v>
          </cell>
          <cell r="AJ99" t="str">
            <v>N-A</v>
          </cell>
          <cell r="AK99" t="str">
            <v>GLORIA TERESITA SERNA ALZATE</v>
          </cell>
          <cell r="AL99" t="str">
            <v>PNN FARALLONES DE CALI</v>
          </cell>
          <cell r="AM99" t="str">
            <v>2 SUPERVISOR</v>
          </cell>
          <cell r="AN99" t="str">
            <v>3 CÉDULA DE CIUDADANÍA</v>
          </cell>
          <cell r="AO99">
            <v>29120620</v>
          </cell>
          <cell r="AP99" t="str">
            <v>MARIA JULIANA CERON</v>
          </cell>
          <cell r="AQ99">
            <v>317</v>
          </cell>
          <cell r="AR99" t="str">
            <v>3 NO PACTADOS</v>
          </cell>
          <cell r="AS99" t="str">
            <v>4 NO SE HA ADICIONADO NI EN VALOR y EN TIEMPO</v>
          </cell>
          <cell r="AT99">
            <v>0</v>
          </cell>
          <cell r="AU99">
            <v>0</v>
          </cell>
          <cell r="AV99" t="str">
            <v>-</v>
          </cell>
          <cell r="AW99">
            <v>0</v>
          </cell>
          <cell r="AY99">
            <v>45702</v>
          </cell>
          <cell r="AZ99" t="str">
            <v>N/A</v>
          </cell>
          <cell r="BA99">
            <v>45702</v>
          </cell>
          <cell r="BB99">
            <v>46022</v>
          </cell>
          <cell r="BD99" t="str">
            <v>2. NO</v>
          </cell>
          <cell r="BE99" t="str">
            <v>-</v>
          </cell>
          <cell r="BF99" t="str">
            <v>-</v>
          </cell>
          <cell r="BG99" t="str">
            <v>2. NO</v>
          </cell>
          <cell r="BH99">
            <v>0</v>
          </cell>
          <cell r="BI99" t="str">
            <v>-</v>
          </cell>
          <cell r="BJ99" t="str">
            <v>-</v>
          </cell>
          <cell r="BL99" t="str">
            <v>2025753501900037E</v>
          </cell>
          <cell r="BM99">
            <v>24916463</v>
          </cell>
          <cell r="BN99" t="str">
            <v>WENDY ISABEL DAVID</v>
          </cell>
          <cell r="BO99" t="str">
            <v>https://community.secop.gov.co/Public/Tendering/ContractNoticePhases/View?PPI=CO1.PPI.37503356&amp;isFromPublicArea=True&amp;isModal=False</v>
          </cell>
          <cell r="BP99" t="str">
            <v>VIGENTE</v>
          </cell>
          <cell r="BR99" t="str">
            <v>https://community.secop.gov.co/Public/Tendering/ContractDetailView/Index?UniqueIdentifier=CO1.PCCNTR.7494694</v>
          </cell>
          <cell r="BS99" t="str">
            <v>diana.murillo</v>
          </cell>
          <cell r="BT99" t="str">
            <v>parquesnacionales.gov.co</v>
          </cell>
          <cell r="BU99" t="str">
            <v>dianadymurillo@gmail.com</v>
          </cell>
          <cell r="BV99" t="str">
            <v>OPERARIO</v>
          </cell>
          <cell r="BW99" t="str">
            <v>BANCO CAJA SOCIAL S.A.</v>
          </cell>
          <cell r="BX99" t="str">
            <v>Ahorro</v>
          </cell>
          <cell r="BY99">
            <v>24112085443</v>
          </cell>
          <cell r="CC99">
            <v>1261593</v>
          </cell>
          <cell r="CD99">
            <v>2365487</v>
          </cell>
          <cell r="CE99">
            <v>2365487</v>
          </cell>
          <cell r="CF99">
            <v>2365487</v>
          </cell>
          <cell r="CG99">
            <v>2365487</v>
          </cell>
          <cell r="CH99">
            <v>2365487</v>
          </cell>
          <cell r="CI99">
            <v>2365487</v>
          </cell>
          <cell r="CJ99">
            <v>2365487</v>
          </cell>
          <cell r="CK99">
            <v>2365487</v>
          </cell>
          <cell r="CL99">
            <v>2365487</v>
          </cell>
          <cell r="CM99">
            <v>2365487</v>
          </cell>
          <cell r="CN99">
            <v>0</v>
          </cell>
        </row>
        <row r="100">
          <cell r="A100" t="str">
            <v>CD-DTPA-100-2025</v>
          </cell>
          <cell r="B100" t="str">
            <v>1 FONAM</v>
          </cell>
          <cell r="C100" t="str">
            <v>CPS-DTPA-100-2025</v>
          </cell>
          <cell r="D100" t="str">
            <v>JESÚS DAVID CAICEDO QUIÑONES</v>
          </cell>
          <cell r="E100">
            <v>45702</v>
          </cell>
          <cell r="F100" t="str">
            <v>PA04-3202032-1-022 Prestar servicios de apoyo a la gestión con plena autonomía técnica y administrativa en las actividades tecnicas requeridas del PNN Farallones de Cali para Implementar las acciones de prevención, vigilancia y control de las presiones en las áreas protegidas administradas por PNNC, especialmente la mineria ilegal, especialmente en los ecosistemas andinos y de páramo, en el marco de la conservación de la diversidad biológica de las Áreas Protegidas del SINAP Nacional.</v>
          </cell>
          <cell r="G100" t="str">
            <v>APOYO A LA GESTIÓN</v>
          </cell>
          <cell r="H100" t="str">
            <v>2 CONTRATACIÓN DIRECTA</v>
          </cell>
          <cell r="I100" t="str">
            <v>14 PRESTACIÓN DE SERVICIOS</v>
          </cell>
          <cell r="J100" t="str">
            <v>N/A</v>
          </cell>
          <cell r="K100">
            <v>80111600</v>
          </cell>
          <cell r="L100">
            <v>6425</v>
          </cell>
          <cell r="M100">
            <v>5525</v>
          </cell>
          <cell r="N100">
            <v>45705</v>
          </cell>
          <cell r="O100">
            <v>2680096</v>
          </cell>
          <cell r="P100">
            <v>28051671</v>
          </cell>
          <cell r="Q100" t="str">
            <v>VEINTIOCHO MILLONES CINCUENTA Y UN MIL SEISCIENTOS SETENTA Y UNO</v>
          </cell>
          <cell r="R100" t="str">
            <v>1 PERSONA NATURAL</v>
          </cell>
          <cell r="S100" t="str">
            <v>3 CÉDULA DE CIUDADANÍA</v>
          </cell>
          <cell r="T100">
            <v>1059448122</v>
          </cell>
          <cell r="U100">
            <v>2</v>
          </cell>
          <cell r="V100" t="str">
            <v>N-A</v>
          </cell>
          <cell r="W100" t="str">
            <v>11 NO SE DILIGENCIA INFORMACIÓN PARA ESTE FORMULARIO EN ESTE PERÍODO DE REPORTE</v>
          </cell>
          <cell r="X100" t="str">
            <v>MASCULINO</v>
          </cell>
          <cell r="Y100" t="str">
            <v>Cauca</v>
          </cell>
          <cell r="Z100" t="str">
            <v>Guapi</v>
          </cell>
          <cell r="AA100" t="str">
            <v>JESÚS</v>
          </cell>
          <cell r="AB100" t="str">
            <v>DAVID</v>
          </cell>
          <cell r="AC100" t="str">
            <v>CAICEDO</v>
          </cell>
          <cell r="AD100" t="str">
            <v>QUIÑONEZ</v>
          </cell>
          <cell r="AE100" t="str">
            <v>NO</v>
          </cell>
          <cell r="AF100" t="str">
            <v>6 NO CONSTITUYÓ GARANTÍAS</v>
          </cell>
          <cell r="AG100" t="str">
            <v>N-A</v>
          </cell>
          <cell r="AH100" t="str">
            <v>N-A</v>
          </cell>
          <cell r="AI100" t="str">
            <v>N-A</v>
          </cell>
          <cell r="AJ100" t="str">
            <v>N-A</v>
          </cell>
          <cell r="AK100" t="str">
            <v>GLORIA TERESITA SERNA ALZATE</v>
          </cell>
          <cell r="AL100" t="str">
            <v>PNN FARALLONES DE CALI</v>
          </cell>
          <cell r="AM100" t="str">
            <v>2 SUPERVISOR</v>
          </cell>
          <cell r="AN100" t="str">
            <v>3 CÉDULA DE CIUDADANÍA</v>
          </cell>
          <cell r="AO100">
            <v>1082775671</v>
          </cell>
          <cell r="AP100" t="str">
            <v>JUAN MANUEL GUZMÁN LÓPEZ</v>
          </cell>
          <cell r="AQ100">
            <v>317</v>
          </cell>
          <cell r="AR100" t="str">
            <v>3 NO PACTADOS</v>
          </cell>
          <cell r="AS100" t="str">
            <v>4 NO SE HA ADICIONADO NI EN VALOR y EN TIEMPO</v>
          </cell>
          <cell r="AT100">
            <v>0</v>
          </cell>
          <cell r="AU100">
            <v>0</v>
          </cell>
          <cell r="AV100" t="str">
            <v>-</v>
          </cell>
          <cell r="AW100">
            <v>0</v>
          </cell>
          <cell r="AY100">
            <v>45708</v>
          </cell>
          <cell r="AZ100" t="str">
            <v>N/A</v>
          </cell>
          <cell r="BA100">
            <v>45702</v>
          </cell>
          <cell r="BB100">
            <v>46021</v>
          </cell>
          <cell r="BD100" t="str">
            <v>2. NO</v>
          </cell>
          <cell r="BE100" t="str">
            <v>-</v>
          </cell>
          <cell r="BF100" t="str">
            <v>-</v>
          </cell>
          <cell r="BG100" t="str">
            <v>2. NO</v>
          </cell>
          <cell r="BH100">
            <v>0</v>
          </cell>
          <cell r="BI100" t="str">
            <v>-</v>
          </cell>
          <cell r="BJ100" t="str">
            <v>-</v>
          </cell>
          <cell r="BL100" t="str">
            <v>2025753501900038E</v>
          </cell>
          <cell r="BM100">
            <v>28051671</v>
          </cell>
          <cell r="BN100" t="str">
            <v>ALLISON ROJAS CALDERON</v>
          </cell>
          <cell r="BO100" t="str">
            <v>https://community.secop.gov.co/Public/Tendering/ContractNoticePhases/View?PPI=CO1.PPI.37504298&amp;isFromPublicArea=True&amp;isModal=False</v>
          </cell>
          <cell r="BP100" t="str">
            <v>VIGENTE</v>
          </cell>
          <cell r="BR100" t="str">
            <v>https://community.secop.gov.co/Public/Tendering/ContractDetailView/Index?UniqueIdentifier=CO1.PCCNTR.7495425</v>
          </cell>
          <cell r="BS100" t="str">
            <v>jesus.caicedo</v>
          </cell>
          <cell r="BT100" t="str">
            <v>parquesnacionales.gov.co</v>
          </cell>
          <cell r="BU100" t="str">
            <v>dida67986@gmail.com</v>
          </cell>
          <cell r="BV100" t="str">
            <v>TECNICO</v>
          </cell>
          <cell r="BW100" t="str">
            <v>BANCOLOMBIA S.A.</v>
          </cell>
          <cell r="BX100" t="str">
            <v>Ahorro</v>
          </cell>
          <cell r="BY100">
            <v>51449268028</v>
          </cell>
          <cell r="CC100">
            <v>1250711</v>
          </cell>
          <cell r="CD100">
            <v>2680096</v>
          </cell>
          <cell r="CE100">
            <v>2680096</v>
          </cell>
          <cell r="CF100">
            <v>2680096</v>
          </cell>
          <cell r="CG100">
            <v>2680096</v>
          </cell>
          <cell r="CH100">
            <v>2680096</v>
          </cell>
          <cell r="CI100">
            <v>2680096</v>
          </cell>
          <cell r="CJ100">
            <v>2680096</v>
          </cell>
          <cell r="CK100">
            <v>2680096</v>
          </cell>
          <cell r="CL100">
            <v>2680096</v>
          </cell>
          <cell r="CM100">
            <v>2680096</v>
          </cell>
          <cell r="CN100">
            <v>0</v>
          </cell>
        </row>
        <row r="101">
          <cell r="A101" t="str">
            <v>CD-DTPA-101-2025</v>
          </cell>
          <cell r="B101" t="str">
            <v>1 FONAM</v>
          </cell>
          <cell r="C101" t="str">
            <v>CPS-DTPA-101-2025</v>
          </cell>
          <cell r="D101" t="str">
            <v>EIDER DAVID MONTAÑO SÁNCHEZ</v>
          </cell>
          <cell r="E101">
            <v>45702</v>
          </cell>
          <cell r="F101" t="str">
            <v>PA04-3202032-1-021Prestar servicios de apoyo a la gestión con plena autonomía técnica y administrativa en las actividades tecnicas requeridas del PNN Farallones de Cali para Implementar las acciones de prevención, vigilancia y control en las áreas protegidas administradas por PNNC ,especialmente en los ecosistemas andinos y de páramo, en el marco de la conservación de la diversidad biológica de las Áreas Protegidas del SINAP Nacional.</v>
          </cell>
          <cell r="G101" t="str">
            <v>APOYO A LA GESTIÓN</v>
          </cell>
          <cell r="H101" t="str">
            <v>2 CONTRATACIÓN DIRECTA</v>
          </cell>
          <cell r="I101" t="str">
            <v>14 PRESTACIÓN DE SERVICIOS</v>
          </cell>
          <cell r="J101" t="str">
            <v>N/A</v>
          </cell>
          <cell r="K101">
            <v>80111600</v>
          </cell>
          <cell r="L101">
            <v>6725</v>
          </cell>
          <cell r="M101">
            <v>5625</v>
          </cell>
          <cell r="N101">
            <v>45705</v>
          </cell>
          <cell r="O101">
            <v>2680096</v>
          </cell>
          <cell r="P101">
            <v>28051671</v>
          </cell>
          <cell r="Q101" t="str">
            <v>VEINTIOCHO MILLONES CINCUENTA Y UN MIL SEISCIENTOS SETENTA Y UNO</v>
          </cell>
          <cell r="R101" t="str">
            <v>1 PERSONA NATURAL</v>
          </cell>
          <cell r="S101" t="str">
            <v>3 CÉDULA DE CIUDADANÍA</v>
          </cell>
          <cell r="T101">
            <v>1088311705</v>
          </cell>
          <cell r="U101">
            <v>2</v>
          </cell>
          <cell r="V101" t="str">
            <v>N-A</v>
          </cell>
          <cell r="W101" t="str">
            <v>11 NO SE DILIGENCIA INFORMACIÓN PARA ESTE FORMULARIO EN ESTE PERÍODO DE REPORTE</v>
          </cell>
          <cell r="X101" t="str">
            <v>MASCULINO</v>
          </cell>
          <cell r="Y101" t="str">
            <v>Cauca</v>
          </cell>
          <cell r="Z101" t="str">
            <v>Guapi</v>
          </cell>
          <cell r="AA101" t="str">
            <v>EIDER</v>
          </cell>
          <cell r="AB101" t="str">
            <v>DAVID</v>
          </cell>
          <cell r="AC101" t="str">
            <v>MONTAÑO</v>
          </cell>
          <cell r="AD101" t="str">
            <v>SÁNCHEZ</v>
          </cell>
          <cell r="AE101" t="str">
            <v>NO</v>
          </cell>
          <cell r="AF101" t="str">
            <v>6 NO CONSTITUYÓ GARANTÍAS</v>
          </cell>
          <cell r="AG101" t="str">
            <v>N-A</v>
          </cell>
          <cell r="AH101" t="str">
            <v>N-A</v>
          </cell>
          <cell r="AI101" t="str">
            <v>N-A</v>
          </cell>
          <cell r="AJ101" t="str">
            <v>N-A</v>
          </cell>
          <cell r="AK101" t="str">
            <v>GLORIA TERESITA SERNA ALZATE</v>
          </cell>
          <cell r="AL101" t="str">
            <v>PNN FARALLONES DE CALI</v>
          </cell>
          <cell r="AM101" t="str">
            <v>2 SUPERVISOR</v>
          </cell>
          <cell r="AN101" t="str">
            <v>3 CÉDULA DE CIUDADANÍA</v>
          </cell>
          <cell r="AO101">
            <v>1082775671</v>
          </cell>
          <cell r="AP101" t="str">
            <v>JUAN MANUEL GUZMÁN LÓPEZ</v>
          </cell>
          <cell r="AQ101">
            <v>317</v>
          </cell>
          <cell r="AR101" t="str">
            <v>3 NO PACTADOS</v>
          </cell>
          <cell r="AS101" t="str">
            <v>4 NO SE HA ADICIONADO NI EN VALOR y EN TIEMPO</v>
          </cell>
          <cell r="AT101">
            <v>0</v>
          </cell>
          <cell r="AU101">
            <v>0</v>
          </cell>
          <cell r="AV101" t="str">
            <v>-</v>
          </cell>
          <cell r="AW101">
            <v>0</v>
          </cell>
          <cell r="AY101">
            <v>45708</v>
          </cell>
          <cell r="AZ101" t="str">
            <v>N/A</v>
          </cell>
          <cell r="BA101">
            <v>45702</v>
          </cell>
          <cell r="BB101">
            <v>46021</v>
          </cell>
          <cell r="BD101" t="str">
            <v>2. NO</v>
          </cell>
          <cell r="BE101" t="str">
            <v>-</v>
          </cell>
          <cell r="BF101" t="str">
            <v>-</v>
          </cell>
          <cell r="BG101" t="str">
            <v>2. NO</v>
          </cell>
          <cell r="BH101">
            <v>0</v>
          </cell>
          <cell r="BI101" t="str">
            <v>-</v>
          </cell>
          <cell r="BJ101" t="str">
            <v>-</v>
          </cell>
          <cell r="BL101" t="str">
            <v>2025753501900039E</v>
          </cell>
          <cell r="BM101">
            <v>28051671</v>
          </cell>
          <cell r="BN101" t="str">
            <v>ALLISON ROJAS CALDERON</v>
          </cell>
          <cell r="BO101" t="str">
            <v>https://community.secop.gov.co/Public/Tendering/ContractNoticePhases/View?PPI=CO1.PPI.37505742&amp;isFromPublicArea=True&amp;isModal=False</v>
          </cell>
          <cell r="BP101" t="str">
            <v>VIGENTE</v>
          </cell>
          <cell r="BR101" t="str">
            <v>https://community.secop.gov.co/Public/Tendering/ContractDetailView/Index?UniqueIdentifier=CO1.PCCNTR.7495841</v>
          </cell>
          <cell r="BS101" t="str">
            <v>eider.montano</v>
          </cell>
          <cell r="BT101" t="str">
            <v>parquesnacionales.gov.co</v>
          </cell>
          <cell r="BU101" t="str">
            <v>eydercartel@gmail.com</v>
          </cell>
          <cell r="BV101" t="str">
            <v>TECNICO</v>
          </cell>
          <cell r="BW101" t="str">
            <v>BANCOLOMBIA S.A.</v>
          </cell>
          <cell r="BX101" t="str">
            <v>Ahorro</v>
          </cell>
          <cell r="BY101">
            <v>91294093902</v>
          </cell>
          <cell r="CC101">
            <v>1250711</v>
          </cell>
          <cell r="CD101">
            <v>2680096</v>
          </cell>
          <cell r="CE101">
            <v>2680096</v>
          </cell>
          <cell r="CF101">
            <v>2680096</v>
          </cell>
          <cell r="CG101">
            <v>2680096</v>
          </cell>
          <cell r="CH101">
            <v>2680096</v>
          </cell>
          <cell r="CI101">
            <v>2680096</v>
          </cell>
          <cell r="CJ101">
            <v>2680096</v>
          </cell>
          <cell r="CK101">
            <v>2680096</v>
          </cell>
          <cell r="CL101">
            <v>2680096</v>
          </cell>
          <cell r="CM101">
            <v>2680096</v>
          </cell>
          <cell r="CN101">
            <v>0</v>
          </cell>
        </row>
        <row r="102">
          <cell r="A102" t="str">
            <v>CD-DTPA-102-2025</v>
          </cell>
          <cell r="B102" t="str">
            <v>1 FONAM</v>
          </cell>
          <cell r="C102" t="str">
            <v>CPS-DTPA-102-2025</v>
          </cell>
          <cell r="D102" t="str">
            <v>GUILLERMO MEDARDO PANTOJA CAICEDO</v>
          </cell>
          <cell r="E102">
            <v>45702</v>
          </cell>
          <cell r="F102" t="str">
            <v>PA04-3202032-1-030 Prestar servicios de apoyo a la gestión con plena autonomía técnica y administrativa en los procedimientos requeridos del PNN Farallones de Cali para implementar las acciones de prevención, vigilancia y control asociadas a las presiones, especialmente mineria, en las áreas protegidas administradas por PNNC, especialmente en los ecosistemas andinos y de páramo, en el marco de la conservación de la diversidad biológica de las Áreas Protegidas del SINAP Nacional.</v>
          </cell>
          <cell r="G102" t="str">
            <v>APOYO A LA GESTIÓN</v>
          </cell>
          <cell r="H102" t="str">
            <v>2 CONTRATACIÓN DIRECTA</v>
          </cell>
          <cell r="I102" t="str">
            <v>14 PRESTACIÓN DE SERVICIOS</v>
          </cell>
          <cell r="J102" t="str">
            <v>N/A</v>
          </cell>
          <cell r="K102">
            <v>80111600</v>
          </cell>
          <cell r="L102">
            <v>6825</v>
          </cell>
          <cell r="M102">
            <v>5725</v>
          </cell>
          <cell r="N102">
            <v>45705</v>
          </cell>
          <cell r="O102">
            <v>2436452</v>
          </cell>
          <cell r="P102">
            <v>25501531</v>
          </cell>
          <cell r="Q102" t="str">
            <v>VEINTICINCO MILLONES QUINIENTOS UN MIL QUINIENTOS TREINTA Y UNO</v>
          </cell>
          <cell r="R102" t="str">
            <v>1 PERSONA NATURAL</v>
          </cell>
          <cell r="S102" t="str">
            <v>3 CÉDULA DE CIUDADANÍA</v>
          </cell>
          <cell r="T102">
            <v>1144057325</v>
          </cell>
          <cell r="U102">
            <v>2</v>
          </cell>
          <cell r="V102" t="str">
            <v>N-A</v>
          </cell>
          <cell r="W102" t="str">
            <v>11 NO SE DILIGENCIA INFORMACIÓN PARA ESTE FORMULARIO EN ESTE PERÍODO DE REPORTE</v>
          </cell>
          <cell r="X102" t="str">
            <v>MASCULINO</v>
          </cell>
          <cell r="Y102" t="str">
            <v>Valle del Cauca</v>
          </cell>
          <cell r="Z102" t="str">
            <v>Buenaventura</v>
          </cell>
          <cell r="AA102" t="str">
            <v>GUILLERMO</v>
          </cell>
          <cell r="AB102" t="str">
            <v>MEDARDO</v>
          </cell>
          <cell r="AC102" t="str">
            <v>PANTOJA</v>
          </cell>
          <cell r="AD102" t="str">
            <v>CAICEDO</v>
          </cell>
          <cell r="AE102" t="str">
            <v>NO</v>
          </cell>
          <cell r="AF102" t="str">
            <v>6 NO CONSTITUYÓ GARANTÍAS</v>
          </cell>
          <cell r="AG102" t="str">
            <v>N-A</v>
          </cell>
          <cell r="AH102" t="str">
            <v>N-A</v>
          </cell>
          <cell r="AI102" t="str">
            <v>N-A</v>
          </cell>
          <cell r="AJ102" t="str">
            <v>N-A</v>
          </cell>
          <cell r="AK102" t="str">
            <v>GLORIA TERESITA SERNA ALZATE</v>
          </cell>
          <cell r="AL102" t="str">
            <v>PNN FARALLONES DE CALI</v>
          </cell>
          <cell r="AM102" t="str">
            <v>2 SUPERVISOR</v>
          </cell>
          <cell r="AN102" t="str">
            <v>3 CÉDULA DE CIUDADANÍA</v>
          </cell>
          <cell r="AO102">
            <v>1082775671</v>
          </cell>
          <cell r="AP102" t="str">
            <v>JUAN MANUEL GUZMÁN LÓPEZ</v>
          </cell>
          <cell r="AQ102">
            <v>317</v>
          </cell>
          <cell r="AR102" t="str">
            <v>3 NO PACTADOS</v>
          </cell>
          <cell r="AS102" t="str">
            <v>4 NO SE HA ADICIONADO NI EN VALOR y EN TIEMPO</v>
          </cell>
          <cell r="AT102">
            <v>0</v>
          </cell>
          <cell r="AU102">
            <v>0</v>
          </cell>
          <cell r="AV102" t="str">
            <v>-</v>
          </cell>
          <cell r="AW102">
            <v>0</v>
          </cell>
          <cell r="AY102">
            <v>45708</v>
          </cell>
          <cell r="AZ102" t="str">
            <v>N/A</v>
          </cell>
          <cell r="BA102">
            <v>45702</v>
          </cell>
          <cell r="BB102">
            <v>46021</v>
          </cell>
          <cell r="BD102" t="str">
            <v>2. NO</v>
          </cell>
          <cell r="BE102" t="str">
            <v>-</v>
          </cell>
          <cell r="BF102" t="str">
            <v>-</v>
          </cell>
          <cell r="BG102" t="str">
            <v>2. NO</v>
          </cell>
          <cell r="BH102">
            <v>0</v>
          </cell>
          <cell r="BI102" t="str">
            <v>-</v>
          </cell>
          <cell r="BJ102" t="str">
            <v>-</v>
          </cell>
          <cell r="BL102" t="str">
            <v>2025753501900040E</v>
          </cell>
          <cell r="BM102">
            <v>25501531</v>
          </cell>
          <cell r="BN102" t="str">
            <v>ALLISON ROJAS CALDERON</v>
          </cell>
          <cell r="BO102" t="str">
            <v>https://community.secop.gov.co/Public/Tendering/ContractNoticePhases/View?PPI=CO1.PPI.37505794&amp;isFromPublicArea=True&amp;isModal=False</v>
          </cell>
          <cell r="BP102" t="str">
            <v>VIGENTE</v>
          </cell>
          <cell r="BR102" t="str">
            <v>https://community.secop.gov.co/Public/Tendering/ContractDetailView/Index?UniqueIdentifier=CO1.PCCNTR.7496548</v>
          </cell>
          <cell r="BS102" t="str">
            <v>guillermo.pantoja</v>
          </cell>
          <cell r="BT102" t="str">
            <v>parquesnacionales.gov.co</v>
          </cell>
          <cell r="BU102" t="str">
            <v>pantojaguillermo070@gmail.com</v>
          </cell>
          <cell r="BV102" t="str">
            <v>TECNICO</v>
          </cell>
          <cell r="BW102" t="str">
            <v>BANCO CAJA SOCIAL S.A.</v>
          </cell>
          <cell r="BX102" t="str">
            <v>Ahorro</v>
          </cell>
          <cell r="BY102">
            <v>24074667239</v>
          </cell>
          <cell r="CC102">
            <v>1137011</v>
          </cell>
          <cell r="CD102">
            <v>2436452</v>
          </cell>
          <cell r="CE102">
            <v>2436452</v>
          </cell>
          <cell r="CF102">
            <v>2436452</v>
          </cell>
          <cell r="CG102">
            <v>2436452</v>
          </cell>
          <cell r="CH102">
            <v>2436452</v>
          </cell>
          <cell r="CI102">
            <v>2436452</v>
          </cell>
          <cell r="CJ102">
            <v>2436452</v>
          </cell>
          <cell r="CK102">
            <v>2436452</v>
          </cell>
          <cell r="CL102">
            <v>2436452</v>
          </cell>
          <cell r="CM102">
            <v>2436452</v>
          </cell>
          <cell r="CN102">
            <v>0</v>
          </cell>
        </row>
        <row r="103">
          <cell r="A103" t="str">
            <v>CD-DTPA-103-2025</v>
          </cell>
          <cell r="B103" t="str">
            <v>2 NACION</v>
          </cell>
          <cell r="C103" t="str">
            <v>CPS-DTPA-103-2025</v>
          </cell>
          <cell r="D103" t="str">
            <v>LUIS ENRIQUE GIL ALVAREZ</v>
          </cell>
          <cell r="E103">
            <v>45705</v>
          </cell>
          <cell r="F103" t="str">
            <v>Prestar servicios de apoyo a la gestión con plena autonomía técnica y administrativa en el PNN Utría para desarrollar las acciones técnicas derivadas de plan de ordenamiento ecoturístico del área protegida en el marco de la conservación de la diversidad biológica de las áreas protegidas del SINAP nacional</v>
          </cell>
          <cell r="G103" t="str">
            <v>APOYO A LA GESTIÓN</v>
          </cell>
          <cell r="H103" t="str">
            <v>2 CONTRATACIÓN DIRECTA</v>
          </cell>
          <cell r="I103" t="str">
            <v>14 PRESTACIÓN DE SERVICIOS</v>
          </cell>
          <cell r="J103" t="str">
            <v>N/A</v>
          </cell>
          <cell r="K103">
            <v>80111600</v>
          </cell>
          <cell r="L103">
            <v>13125</v>
          </cell>
          <cell r="M103">
            <v>11325</v>
          </cell>
          <cell r="N103">
            <v>45705</v>
          </cell>
          <cell r="O103">
            <v>3226850</v>
          </cell>
          <cell r="P103">
            <v>33774363</v>
          </cell>
          <cell r="Q103" t="str">
            <v>TREINTA Y TRES MILLONES SETECIENTOS SETENTA Y CUATRO MIL TRESCIENTOS SESENTA Y TRES</v>
          </cell>
          <cell r="R103" t="str">
            <v>1 PERSONA NATURAL</v>
          </cell>
          <cell r="S103" t="str">
            <v>3 CÉDULA DE CIUDADANÍA</v>
          </cell>
          <cell r="T103">
            <v>70560229</v>
          </cell>
          <cell r="U103">
            <v>2</v>
          </cell>
          <cell r="V103" t="str">
            <v>N-A</v>
          </cell>
          <cell r="W103" t="str">
            <v>11 NO SE DILIGENCIA INFORMACIÓN PARA ESTE FORMULARIO EN ESTE PERÍODO DE REPORTE</v>
          </cell>
          <cell r="X103" t="str">
            <v>MASCULINO</v>
          </cell>
          <cell r="Y103" t="str">
            <v>Antioquia</v>
          </cell>
          <cell r="Z103" t="str">
            <v>Medellin</v>
          </cell>
          <cell r="AA103" t="str">
            <v xml:space="preserve">LUIS </v>
          </cell>
          <cell r="AB103" t="str">
            <v xml:space="preserve">ENRIQUE </v>
          </cell>
          <cell r="AC103" t="str">
            <v>GIL</v>
          </cell>
          <cell r="AD103" t="str">
            <v>ALVAREZ</v>
          </cell>
          <cell r="AE103" t="str">
            <v>NO</v>
          </cell>
          <cell r="AF103" t="str">
            <v>6 NO CONSTITUYÓ GARANTÍAS</v>
          </cell>
          <cell r="AG103" t="str">
            <v>N-A</v>
          </cell>
          <cell r="AH103" t="str">
            <v>N-A</v>
          </cell>
          <cell r="AI103" t="str">
            <v>N-A</v>
          </cell>
          <cell r="AJ103" t="str">
            <v>N-A</v>
          </cell>
          <cell r="AK103" t="str">
            <v>GLORIA TERESITA SERNA ALZATE</v>
          </cell>
          <cell r="AL103" t="str">
            <v>PNN UTRÍA</v>
          </cell>
          <cell r="AM103" t="str">
            <v>2 SUPERVISOR</v>
          </cell>
          <cell r="AN103" t="str">
            <v>3 CÉDULA DE CIUDADANÍA</v>
          </cell>
          <cell r="AO103">
            <v>66848955</v>
          </cell>
          <cell r="AP103" t="str">
            <v>MARIA XIMENA ZORRILLA A.</v>
          </cell>
          <cell r="AQ103">
            <v>314</v>
          </cell>
          <cell r="AR103" t="str">
            <v>3 NO PACTADOS</v>
          </cell>
          <cell r="AS103" t="str">
            <v>4 NO SE HA ADICIONADO NI EN VALOR y EN TIEMPO</v>
          </cell>
          <cell r="AT103">
            <v>0</v>
          </cell>
          <cell r="AU103">
            <v>0</v>
          </cell>
          <cell r="AV103" t="str">
            <v>-</v>
          </cell>
          <cell r="AW103">
            <v>0</v>
          </cell>
          <cell r="AY103">
            <v>45706</v>
          </cell>
          <cell r="AZ103" t="str">
            <v>N/A</v>
          </cell>
          <cell r="BA103">
            <v>45705</v>
          </cell>
          <cell r="BB103">
            <v>46022</v>
          </cell>
          <cell r="BD103" t="str">
            <v>2. NO</v>
          </cell>
          <cell r="BE103" t="str">
            <v>-</v>
          </cell>
          <cell r="BF103" t="str">
            <v>-</v>
          </cell>
          <cell r="BG103" t="str">
            <v>2. NO</v>
          </cell>
          <cell r="BH103">
            <v>0</v>
          </cell>
          <cell r="BI103" t="str">
            <v>-</v>
          </cell>
          <cell r="BJ103" t="str">
            <v>-</v>
          </cell>
          <cell r="BL103" t="str">
            <v>2025753501000060E</v>
          </cell>
          <cell r="BM103">
            <v>33774363</v>
          </cell>
          <cell r="BN103" t="str">
            <v>JULIANA ISABEL MONTES ROMERO</v>
          </cell>
          <cell r="BO103" t="str">
            <v>https://community.secop.gov.co/Public/Tendering/ContractNoticePhases/View?PPI=CO1.PPI.37540224&amp;isFromPublicArea=True&amp;isModal=False</v>
          </cell>
          <cell r="BP103" t="str">
            <v>VIGENTE</v>
          </cell>
          <cell r="BR103" t="str">
            <v xml:space="preserve">https://community.secop.gov.co/Public/Tendering/ContractDetailView/Index?UniqueIdentifier=CO1.PCCNTR.7505406 </v>
          </cell>
          <cell r="BS103" t="str">
            <v>luis.gil</v>
          </cell>
          <cell r="BT103" t="str">
            <v>parquesnacionales.gov.co</v>
          </cell>
          <cell r="BU103" t="str">
            <v>lega631228@gmail.com</v>
          </cell>
          <cell r="BV103" t="str">
            <v>TECNICO</v>
          </cell>
          <cell r="BW103" t="str">
            <v>BANCO AGRARIO DE COLOMBIA S.A.</v>
          </cell>
          <cell r="BX103" t="str">
            <v>Ahorro</v>
          </cell>
          <cell r="BY103" t="str">
            <v>433090008823</v>
          </cell>
          <cell r="CC103">
            <v>1505863</v>
          </cell>
          <cell r="CD103">
            <v>3226850</v>
          </cell>
          <cell r="CE103">
            <v>3226850</v>
          </cell>
          <cell r="CF103">
            <v>3226850</v>
          </cell>
          <cell r="CG103">
            <v>3226850</v>
          </cell>
          <cell r="CH103">
            <v>3226850</v>
          </cell>
          <cell r="CI103">
            <v>3226850</v>
          </cell>
          <cell r="CJ103">
            <v>3226850</v>
          </cell>
          <cell r="CK103">
            <v>3226850</v>
          </cell>
          <cell r="CL103">
            <v>3226850</v>
          </cell>
          <cell r="CM103">
            <v>3226850</v>
          </cell>
          <cell r="CN103">
            <v>0</v>
          </cell>
        </row>
        <row r="104">
          <cell r="A104" t="str">
            <v>CD-DTPA-104-2025</v>
          </cell>
          <cell r="B104" t="str">
            <v>2 NACION</v>
          </cell>
          <cell r="C104" t="str">
            <v>CPS-DTPA-104-2025</v>
          </cell>
          <cell r="D104" t="str">
            <v>HARLENSON PINILLA CESPEDES</v>
          </cell>
          <cell r="E104">
            <v>45705</v>
          </cell>
          <cell r="F104" t="str">
            <v>Prestar servicios profesionales con plena autonomía técnica y administrativa en PNN LOS Katíos en las estrategias especiales de manejo que contribuyen a la construcción de la gobernanza y fortalecen las diversas formas de participación con los grupos étnicos presentes en el área protegida, en el marco de la conservación de la diversidad biológica de las áreas protegidas del SINAP nacional.</v>
          </cell>
          <cell r="G104" t="str">
            <v>PROFESIONAL</v>
          </cell>
          <cell r="H104" t="str">
            <v>2 CONTRATACIÓN DIRECTA</v>
          </cell>
          <cell r="I104" t="str">
            <v>14 PRESTACIÓN DE SERVICIOS</v>
          </cell>
          <cell r="J104" t="str">
            <v>N/A</v>
          </cell>
          <cell r="K104">
            <v>80111600</v>
          </cell>
          <cell r="L104">
            <v>9125</v>
          </cell>
          <cell r="M104">
            <v>11225</v>
          </cell>
          <cell r="N104">
            <v>45705</v>
          </cell>
          <cell r="O104">
            <v>4620818</v>
          </cell>
          <cell r="P104">
            <v>48364562</v>
          </cell>
          <cell r="Q104" t="str">
            <v>CUARENTA Y OCHO MILLONES TRESCIENTOS SESENTA Y CUATRO MIL QUINIENTOS SESENTA Y DOS</v>
          </cell>
          <cell r="R104" t="str">
            <v>1 PERSONA NATURAL</v>
          </cell>
          <cell r="S104" t="str">
            <v>3 CÉDULA DE CIUDADANÍA</v>
          </cell>
          <cell r="T104">
            <v>71353566</v>
          </cell>
          <cell r="U104">
            <v>2</v>
          </cell>
          <cell r="V104" t="str">
            <v>N-A</v>
          </cell>
          <cell r="W104" t="str">
            <v>11 NO SE DILIGENCIA INFORMACIÓN PARA ESTE FORMULARIO EN ESTE PERÍODO DE REPORTE</v>
          </cell>
          <cell r="X104" t="str">
            <v>MASCULINO</v>
          </cell>
          <cell r="Y104" t="str">
            <v>Antioquia</v>
          </cell>
          <cell r="Z104" t="str">
            <v>Turbo</v>
          </cell>
          <cell r="AA104" t="str">
            <v>HARLENSON</v>
          </cell>
          <cell r="AC104" t="str">
            <v>PINILLA</v>
          </cell>
          <cell r="AD104" t="str">
            <v>CESPEDES</v>
          </cell>
          <cell r="AE104" t="str">
            <v>SI</v>
          </cell>
          <cell r="AF104" t="str">
            <v>1 PÓLIZA</v>
          </cell>
          <cell r="AG104" t="str">
            <v>12 SEGUROS DEL ESTADO</v>
          </cell>
          <cell r="AH104" t="str">
            <v>2 CUMPLIMIENTO</v>
          </cell>
          <cell r="AI104">
            <v>45705</v>
          </cell>
          <cell r="AJ104" t="str">
            <v>45-46-101029851</v>
          </cell>
          <cell r="AK104" t="str">
            <v>GLORIA TERESITA SERNA ALZATE</v>
          </cell>
          <cell r="AL104" t="str">
            <v>PNN LOS KATIOS</v>
          </cell>
          <cell r="AM104" t="str">
            <v>2 SUPERVISOR</v>
          </cell>
          <cell r="AN104" t="str">
            <v>3 CÉDULA DE CIUDADANÍA</v>
          </cell>
          <cell r="AO104">
            <v>12563768</v>
          </cell>
          <cell r="AP104" t="str">
            <v>NELSON DE LA ROSA MANJARRES</v>
          </cell>
          <cell r="AQ104">
            <v>314</v>
          </cell>
          <cell r="AR104" t="str">
            <v>3 NO PACTADOS</v>
          </cell>
          <cell r="AS104" t="str">
            <v>4 NO SE HA ADICIONADO NI EN VALOR y EN TIEMPO</v>
          </cell>
          <cell r="AT104">
            <v>0</v>
          </cell>
          <cell r="AU104">
            <v>0</v>
          </cell>
          <cell r="AV104" t="str">
            <v>-</v>
          </cell>
          <cell r="AW104">
            <v>0</v>
          </cell>
          <cell r="AY104">
            <v>45703</v>
          </cell>
          <cell r="AZ104">
            <v>45705</v>
          </cell>
          <cell r="BA104">
            <v>45705</v>
          </cell>
          <cell r="BB104">
            <v>46022</v>
          </cell>
          <cell r="BD104" t="str">
            <v>2. NO</v>
          </cell>
          <cell r="BE104" t="str">
            <v>-</v>
          </cell>
          <cell r="BF104" t="str">
            <v>-</v>
          </cell>
          <cell r="BG104" t="str">
            <v>2. NO</v>
          </cell>
          <cell r="BH104">
            <v>0</v>
          </cell>
          <cell r="BI104" t="str">
            <v>-</v>
          </cell>
          <cell r="BJ104" t="str">
            <v>-</v>
          </cell>
          <cell r="BL104" t="str">
            <v>2025753501000061E</v>
          </cell>
          <cell r="BM104">
            <v>48364562</v>
          </cell>
          <cell r="BN104" t="str">
            <v>KHAREM CARABALI MARULANDA</v>
          </cell>
          <cell r="BO104" t="str">
            <v>https://community.secop.gov.co/Public/Tendering/ContractNoticePhases/View?PPI=CO1.PPI.37542382&amp;isFromPublicArea=True&amp;isModal=False</v>
          </cell>
          <cell r="BP104" t="str">
            <v>VIGENTE</v>
          </cell>
          <cell r="BR104" t="str">
            <v xml:space="preserve">https://community.secop.gov.co/Public/Tendering/ContractDetailView/Index?UniqueIdentifier=CO1.PCCNTR.7505562 </v>
          </cell>
          <cell r="BS104" t="str">
            <v>harlenson.pinilla</v>
          </cell>
          <cell r="BT104" t="str">
            <v>parquesnacionales.gov.co</v>
          </cell>
          <cell r="BU104" t="str">
            <v>eem.katios@parquesnacionales.gov.co</v>
          </cell>
          <cell r="BV104" t="str">
            <v>PROFESIONAL</v>
          </cell>
          <cell r="BW104" t="str">
            <v>BANCO DE BOGOTA</v>
          </cell>
          <cell r="BX104" t="str">
            <v>Ahorro</v>
          </cell>
          <cell r="BY104" t="str">
            <v>620316232</v>
          </cell>
          <cell r="CC104">
            <v>2156382</v>
          </cell>
          <cell r="CD104">
            <v>4620818</v>
          </cell>
          <cell r="CE104">
            <v>4620818</v>
          </cell>
          <cell r="CF104">
            <v>4620818</v>
          </cell>
          <cell r="CG104">
            <v>4620818</v>
          </cell>
          <cell r="CH104">
            <v>4620818</v>
          </cell>
          <cell r="CI104">
            <v>4620818</v>
          </cell>
          <cell r="CJ104">
            <v>4620818</v>
          </cell>
          <cell r="CK104">
            <v>4620818</v>
          </cell>
          <cell r="CL104">
            <v>4620818</v>
          </cell>
          <cell r="CM104">
            <v>4620818</v>
          </cell>
          <cell r="CN104">
            <v>0</v>
          </cell>
        </row>
        <row r="105">
          <cell r="A105" t="str">
            <v>CD-DTPA-105-2025</v>
          </cell>
          <cell r="B105" t="str">
            <v>2 NACION</v>
          </cell>
          <cell r="C105" t="str">
            <v>CPS-DTPA-105-2025</v>
          </cell>
          <cell r="D105" t="str">
            <v>HECTOR JAVIER NIÑO GOMEZ</v>
          </cell>
          <cell r="E105">
            <v>45706</v>
          </cell>
          <cell r="F105" t="str">
            <v>PA06-3202056-5-016 Prestar servicios profesionales con plena autonomía técnica y administrativa en el PNN Los Katíos en la implementación del proceso estratégico de comunicación y educación ambiental que involucra actores priorizados y vinculados a la gestión territorial del área protegidas en el marco de la conservación de la diversidad biológica de las áreas protegidas del SINAP.</v>
          </cell>
          <cell r="G105" t="str">
            <v>PROFESIONAL</v>
          </cell>
          <cell r="H105" t="str">
            <v>2 CONTRATACIÓN DIRECTA</v>
          </cell>
          <cell r="I105" t="str">
            <v>14 PRESTACIÓN DE SERVICIOS</v>
          </cell>
          <cell r="J105" t="str">
            <v>N/A</v>
          </cell>
          <cell r="K105">
            <v>80111600</v>
          </cell>
          <cell r="L105">
            <v>9225</v>
          </cell>
          <cell r="M105">
            <v>11625</v>
          </cell>
          <cell r="N105">
            <v>45706</v>
          </cell>
          <cell r="O105">
            <v>4620818</v>
          </cell>
          <cell r="P105">
            <v>48210534</v>
          </cell>
          <cell r="Q105" t="str">
            <v>CUARENTA Y OCHO MILLONES DOSCIENTOS DIEZ MIL QUINIENTOS TREINTA Y CUATRO</v>
          </cell>
          <cell r="R105" t="str">
            <v>1 PERSONA NATURAL</v>
          </cell>
          <cell r="S105" t="str">
            <v>3 CÉDULA DE CIUDADANÍA</v>
          </cell>
          <cell r="T105">
            <v>1110509504</v>
          </cell>
          <cell r="U105">
            <v>2</v>
          </cell>
          <cell r="V105" t="str">
            <v>N-A</v>
          </cell>
          <cell r="W105" t="str">
            <v>11 NO SE DILIGENCIA INFORMACIÓN PARA ESTE FORMULARIO EN ESTE PERÍODO DE REPORTE</v>
          </cell>
          <cell r="X105" t="str">
            <v>MASCULINO</v>
          </cell>
          <cell r="Y105" t="str">
            <v>Tolima</v>
          </cell>
          <cell r="Z105" t="str">
            <v>Ibague</v>
          </cell>
          <cell r="AA105" t="str">
            <v>HECTOR</v>
          </cell>
          <cell r="AB105" t="str">
            <v>JAVIER</v>
          </cell>
          <cell r="AC105" t="str">
            <v>NIÑO</v>
          </cell>
          <cell r="AD105" t="str">
            <v>GOMEZ</v>
          </cell>
          <cell r="AE105" t="str">
            <v>SI</v>
          </cell>
          <cell r="AF105" t="str">
            <v>1 PÓLIZA</v>
          </cell>
          <cell r="AG105" t="str">
            <v>12 SEGUROS DEL ESTADO</v>
          </cell>
          <cell r="AH105" t="str">
            <v>2 CUMPLIMIENTO</v>
          </cell>
          <cell r="AI105">
            <v>45706</v>
          </cell>
          <cell r="AJ105" t="str">
            <v>45-46-101029886</v>
          </cell>
          <cell r="AK105" t="str">
            <v>GLORIA TERESITA SERNA ALZATE</v>
          </cell>
          <cell r="AL105" t="str">
            <v>PNN LOS KATIOS</v>
          </cell>
          <cell r="AM105" t="str">
            <v>2 SUPERVISOR</v>
          </cell>
          <cell r="AN105" t="str">
            <v>3 CÉDULA DE CIUDADANÍA</v>
          </cell>
          <cell r="AO105">
            <v>12563768</v>
          </cell>
          <cell r="AP105" t="str">
            <v>NELSON DE LA ROSA MANJARRES</v>
          </cell>
          <cell r="AQ105">
            <v>313</v>
          </cell>
          <cell r="AR105" t="str">
            <v>3 NO PACTADOS</v>
          </cell>
          <cell r="AS105" t="str">
            <v>4 NO SE HA ADICIONADO NI EN VALOR y EN TIEMPO</v>
          </cell>
          <cell r="AT105">
            <v>0</v>
          </cell>
          <cell r="AU105">
            <v>0</v>
          </cell>
          <cell r="AV105" t="str">
            <v>-</v>
          </cell>
          <cell r="AW105">
            <v>0</v>
          </cell>
          <cell r="AY105">
            <v>45708</v>
          </cell>
          <cell r="AZ105">
            <v>45706</v>
          </cell>
          <cell r="BA105">
            <v>45706</v>
          </cell>
          <cell r="BB105">
            <v>46022</v>
          </cell>
          <cell r="BD105" t="str">
            <v>2. NO</v>
          </cell>
          <cell r="BE105" t="str">
            <v>-</v>
          </cell>
          <cell r="BF105" t="str">
            <v>-</v>
          </cell>
          <cell r="BG105" t="str">
            <v>2. NO</v>
          </cell>
          <cell r="BH105">
            <v>0</v>
          </cell>
          <cell r="BI105" t="str">
            <v>-</v>
          </cell>
          <cell r="BJ105" t="str">
            <v>-</v>
          </cell>
          <cell r="BL105" t="str">
            <v xml:space="preserve">2025753501000062E
</v>
          </cell>
          <cell r="BM105">
            <v>48210534</v>
          </cell>
          <cell r="BN105" t="str">
            <v>KHAREM CARABALI MARULANDA</v>
          </cell>
          <cell r="BO105" t="str">
            <v>https://community.secop.gov.co/Public/Tendering/ContractNoticePhases/View?PPI=CO1.PPI.37570368&amp;isFromPublicArea=True&amp;isModal=False</v>
          </cell>
          <cell r="BP105" t="str">
            <v>VIGENTE</v>
          </cell>
          <cell r="BR105" t="str">
            <v xml:space="preserve">https://community.secop.gov.co/Public/Tendering/ContractDetailView/Index?UniqueIdentifier=CO1.PCCNTR.7513910 </v>
          </cell>
          <cell r="BS105" t="str">
            <v>hector.niño</v>
          </cell>
          <cell r="BT105" t="str">
            <v>parquesnacionales.gov.co</v>
          </cell>
          <cell r="BU105" t="str">
            <v>eduambiental.katios@parquesnacionales.gov.co</v>
          </cell>
          <cell r="BV105" t="str">
            <v>PROFESIONAL</v>
          </cell>
          <cell r="BW105" t="str">
            <v>BANCOLOMBIA S.A.</v>
          </cell>
          <cell r="BX105" t="str">
            <v>Ahorro</v>
          </cell>
          <cell r="BY105" t="str">
            <v>83103053237</v>
          </cell>
          <cell r="CC105">
            <v>2002354</v>
          </cell>
          <cell r="CD105">
            <v>4620818</v>
          </cell>
          <cell r="CE105">
            <v>4620818</v>
          </cell>
          <cell r="CF105">
            <v>4620818</v>
          </cell>
          <cell r="CG105">
            <v>4620818</v>
          </cell>
          <cell r="CH105">
            <v>4620818</v>
          </cell>
          <cell r="CI105">
            <v>4620818</v>
          </cell>
          <cell r="CJ105">
            <v>4620818</v>
          </cell>
          <cell r="CK105">
            <v>4620818</v>
          </cell>
          <cell r="CL105">
            <v>4620818</v>
          </cell>
          <cell r="CM105">
            <v>4620818</v>
          </cell>
          <cell r="CN105">
            <v>0</v>
          </cell>
        </row>
        <row r="106">
          <cell r="A106" t="str">
            <v>CD-DTPA-106-2025</v>
          </cell>
          <cell r="B106" t="str">
            <v>1 FONAM</v>
          </cell>
          <cell r="C106" t="str">
            <v>CPS-DTPA-106-2025</v>
          </cell>
          <cell r="D106" t="str">
            <v>JENNIFER CEBALLOS CRUZ</v>
          </cell>
          <cell r="E106">
            <v>45705</v>
          </cell>
          <cell r="F106" t="str">
            <v>PA04-3202032-1-011Prestar servicios de apoyo a la gestión con plena autonomía técnica y administrativa en las actividades requeridas del PNN Farallones de Cali para implementar las acciones de prevención, vigilancia y control asociadas a las presiones, especialmente mineria, en las áreas protegidas administradas por PNNC,  especialmente en los ecosistemas andinos y de páramo, en el marco de la conservación de la diversidad biológica de las Áreas Protegidas del SINAP Nacional.</v>
          </cell>
          <cell r="G106" t="str">
            <v>APOYO A LA GESTIÓN</v>
          </cell>
          <cell r="H106" t="str">
            <v>2 CONTRATACIÓN DIRECTA</v>
          </cell>
          <cell r="I106" t="str">
            <v>14 PRESTACIÓN DE SERVICIOS</v>
          </cell>
          <cell r="J106" t="str">
            <v>N/A</v>
          </cell>
          <cell r="K106">
            <v>80111600</v>
          </cell>
          <cell r="L106">
            <v>5925</v>
          </cell>
          <cell r="M106">
            <v>6225</v>
          </cell>
          <cell r="N106">
            <v>45705</v>
          </cell>
          <cell r="O106">
            <v>3670920</v>
          </cell>
          <cell r="P106">
            <v>38422296</v>
          </cell>
          <cell r="Q106" t="str">
            <v>TREINTA Y OCHO MILLONES CUATROCIENTOS VEINTIDÓS MIL DOSCIENTOS NOVENTA Y SEIS</v>
          </cell>
          <cell r="R106" t="str">
            <v>1 PERSONA NATURAL</v>
          </cell>
          <cell r="S106" t="str">
            <v>3 CÉDULA DE CIUDADANÍA</v>
          </cell>
          <cell r="T106">
            <v>1130643059</v>
          </cell>
          <cell r="U106">
            <v>2</v>
          </cell>
          <cell r="V106" t="str">
            <v>N-A</v>
          </cell>
          <cell r="W106" t="str">
            <v>11 NO SE DILIGENCIA INFORMACIÓN PARA ESTE FORMULARIO EN ESTE PERÍODO DE REPORTE</v>
          </cell>
          <cell r="X106" t="str">
            <v>FEMENINO</v>
          </cell>
          <cell r="Y106" t="str">
            <v>Valle del Cauca</v>
          </cell>
          <cell r="Z106" t="str">
            <v>Cali</v>
          </cell>
          <cell r="AA106" t="str">
            <v>JENNIFER</v>
          </cell>
          <cell r="AC106" t="str">
            <v>CEBALLOS</v>
          </cell>
          <cell r="AD106" t="str">
            <v>CRUZ</v>
          </cell>
          <cell r="AE106" t="str">
            <v>NO</v>
          </cell>
          <cell r="AF106" t="str">
            <v>6 NO CONSTITUYÓ GARANTÍAS</v>
          </cell>
          <cell r="AG106" t="str">
            <v>N-A</v>
          </cell>
          <cell r="AH106" t="str">
            <v>N-A</v>
          </cell>
          <cell r="AI106" t="str">
            <v>N-A</v>
          </cell>
          <cell r="AJ106" t="str">
            <v>N-A</v>
          </cell>
          <cell r="AK106" t="str">
            <v>GLORIA TERESITA SERNA ALZATE</v>
          </cell>
          <cell r="AL106" t="str">
            <v>PNN FARALLONES DE CALI</v>
          </cell>
          <cell r="AM106" t="str">
            <v>2 SUPERVISOR</v>
          </cell>
          <cell r="AN106" t="str">
            <v>3 CÉDULA DE CIUDADANÍA</v>
          </cell>
          <cell r="AO106">
            <v>29120620</v>
          </cell>
          <cell r="AP106" t="str">
            <v>MARIA JULIANA CERON</v>
          </cell>
          <cell r="AQ106">
            <v>314</v>
          </cell>
          <cell r="AR106" t="str">
            <v>3 NO PACTADOS</v>
          </cell>
          <cell r="AS106" t="str">
            <v>4 NO SE HA ADICIONADO NI EN VALOR y EN TIEMPO</v>
          </cell>
          <cell r="AT106">
            <v>0</v>
          </cell>
          <cell r="AU106">
            <v>0</v>
          </cell>
          <cell r="AV106" t="str">
            <v>-</v>
          </cell>
          <cell r="AW106">
            <v>0</v>
          </cell>
          <cell r="AY106">
            <v>45707</v>
          </cell>
          <cell r="AZ106" t="str">
            <v>N/A</v>
          </cell>
          <cell r="BA106">
            <v>45705</v>
          </cell>
          <cell r="BB106">
            <v>46022</v>
          </cell>
          <cell r="BD106" t="str">
            <v>2. NO</v>
          </cell>
          <cell r="BE106" t="str">
            <v>-</v>
          </cell>
          <cell r="BF106" t="str">
            <v>-</v>
          </cell>
          <cell r="BG106" t="str">
            <v>2. NO</v>
          </cell>
          <cell r="BH106">
            <v>0</v>
          </cell>
          <cell r="BI106" t="str">
            <v>-</v>
          </cell>
          <cell r="BJ106" t="str">
            <v>-</v>
          </cell>
          <cell r="BL106" t="str">
            <v>2025753501900041E</v>
          </cell>
          <cell r="BM106">
            <v>38422296</v>
          </cell>
          <cell r="BN106" t="str">
            <v>DIANA PATRICIA GUERRERO</v>
          </cell>
          <cell r="BO106" t="str">
            <v>https://community.secop.gov.co/Public/Tendering/ContractNoticePhases/View?PPI=CO1.PPI.37543239&amp;isFromPublicArea=True&amp;isModal=False</v>
          </cell>
          <cell r="BP106" t="str">
            <v>VIGENTE</v>
          </cell>
          <cell r="BR106" t="str">
            <v xml:space="preserve">https://community.secop.gov.co/Public/Tendering/ContractDetailView/Index?UniqueIdentifier=CO1.PCCNTR.7506632 </v>
          </cell>
          <cell r="BS106" t="str">
            <v>jennifer.ceballos</v>
          </cell>
          <cell r="BT106" t="str">
            <v>parquesnacionales.gov.co</v>
          </cell>
          <cell r="BU106" t="str">
            <v>jennifer.ceballos.cruz23@gmail.com</v>
          </cell>
          <cell r="BV106" t="str">
            <v>TECNOLOGO</v>
          </cell>
          <cell r="BW106" t="str">
            <v>BANCO CAJA SOCIAL S.A.</v>
          </cell>
          <cell r="BX106" t="str">
            <v>Ahorro</v>
          </cell>
          <cell r="BY106">
            <v>24115789016</v>
          </cell>
          <cell r="CC106">
            <v>1713096</v>
          </cell>
          <cell r="CD106">
            <v>3670920</v>
          </cell>
          <cell r="CE106">
            <v>3670920</v>
          </cell>
          <cell r="CF106">
            <v>3670920</v>
          </cell>
          <cell r="CG106">
            <v>3670920</v>
          </cell>
          <cell r="CH106">
            <v>3670920</v>
          </cell>
          <cell r="CI106">
            <v>3670920</v>
          </cell>
          <cell r="CJ106">
            <v>3670920</v>
          </cell>
          <cell r="CK106">
            <v>3670920</v>
          </cell>
          <cell r="CL106">
            <v>3670920</v>
          </cell>
          <cell r="CM106">
            <v>3670920</v>
          </cell>
          <cell r="CN106">
            <v>0</v>
          </cell>
        </row>
        <row r="107">
          <cell r="A107" t="str">
            <v>CD-DTPA-107-2025</v>
          </cell>
          <cell r="B107" t="str">
            <v>1 FONAM</v>
          </cell>
          <cell r="C107" t="str">
            <v>CPS-DTPA-107-2025</v>
          </cell>
          <cell r="D107" t="str">
            <v>CLAUDIA VIVIANA URBANO MUÑOZ</v>
          </cell>
          <cell r="E107">
            <v>45705</v>
          </cell>
          <cell r="F107" t="str">
            <v>Prestar servicios de apoyo a la gestión con plena autonomía técnica y administrativa en los procedimientos requeridos del PNN Farallones de Cali para implementar las acciones de prevención, vigilancia y control en las áreas protegidas administradas por PNNC,especialmente en los ecosistemas andinos y de páramo, en el marco de la conservación de la diversidad biológica de las Áreas Protegidas del SINAP Nacional.</v>
          </cell>
          <cell r="G107" t="str">
            <v>APOYO A LA GESTIÓN</v>
          </cell>
          <cell r="H107" t="str">
            <v>2 CONTRATACIÓN DIRECTA</v>
          </cell>
          <cell r="I107" t="str">
            <v>14 PRESTACIÓN DE SERVICIOS</v>
          </cell>
          <cell r="J107" t="str">
            <v>N/A</v>
          </cell>
          <cell r="K107">
            <v>80111600</v>
          </cell>
          <cell r="L107">
            <v>6525</v>
          </cell>
          <cell r="M107">
            <v>6025</v>
          </cell>
          <cell r="N107">
            <v>45705</v>
          </cell>
          <cell r="O107">
            <v>2436452</v>
          </cell>
          <cell r="P107">
            <v>25501531</v>
          </cell>
          <cell r="Q107" t="str">
            <v>VEINTICINCO MILLONES QUINIENTOS UN MIL QUINIENTOS TREINTA Y UNO</v>
          </cell>
          <cell r="R107" t="str">
            <v>1 PERSONA NATURAL</v>
          </cell>
          <cell r="S107" t="str">
            <v>3 CÉDULA DE CIUDADANÍA</v>
          </cell>
          <cell r="T107">
            <v>1085660268</v>
          </cell>
          <cell r="U107">
            <v>2</v>
          </cell>
          <cell r="V107" t="str">
            <v>N-A</v>
          </cell>
          <cell r="W107" t="str">
            <v>11 NO SE DILIGENCIA INFORMACIÓN PARA ESTE FORMULARIO EN ESTE PERÍODO DE REPORTE</v>
          </cell>
          <cell r="X107" t="str">
            <v>FEMENINO</v>
          </cell>
          <cell r="Y107" t="str">
            <v>Nariño</v>
          </cell>
          <cell r="Z107" t="str">
            <v>San Pablo</v>
          </cell>
          <cell r="AA107" t="str">
            <v>CLAUDIA</v>
          </cell>
          <cell r="AB107" t="str">
            <v>VIVIANA</v>
          </cell>
          <cell r="AC107" t="str">
            <v>URBANO</v>
          </cell>
          <cell r="AD107" t="str">
            <v>MUÑOZ</v>
          </cell>
          <cell r="AE107" t="str">
            <v>NO</v>
          </cell>
          <cell r="AF107" t="str">
            <v>6 NO CONSTITUYÓ GARANTÍAS</v>
          </cell>
          <cell r="AG107" t="str">
            <v>N-A</v>
          </cell>
          <cell r="AH107" t="str">
            <v>N-A</v>
          </cell>
          <cell r="AI107" t="str">
            <v>N-A</v>
          </cell>
          <cell r="AJ107" t="str">
            <v>N-A</v>
          </cell>
          <cell r="AK107" t="str">
            <v>GLORIA TERESITA SERNA ALZATE</v>
          </cell>
          <cell r="AL107" t="str">
            <v>PNN FARALLONES DE CALI</v>
          </cell>
          <cell r="AM107" t="str">
            <v>2 SUPERVISOR</v>
          </cell>
          <cell r="AN107" t="str">
            <v>3 CÉDULA DE CIUDADANÍA</v>
          </cell>
          <cell r="AO107">
            <v>1082775671</v>
          </cell>
          <cell r="AP107" t="str">
            <v>JUAN MANUEL GUZMÁN LÓPEZ</v>
          </cell>
          <cell r="AQ107">
            <v>314</v>
          </cell>
          <cell r="AR107" t="str">
            <v>3 NO PACTADOS</v>
          </cell>
          <cell r="AS107" t="str">
            <v>4 NO SE HA ADICIONADO NI EN VALOR y EN TIEMPO</v>
          </cell>
          <cell r="AT107">
            <v>0</v>
          </cell>
          <cell r="AU107">
            <v>0</v>
          </cell>
          <cell r="AV107" t="str">
            <v>-</v>
          </cell>
          <cell r="AW107">
            <v>0</v>
          </cell>
          <cell r="AY107">
            <v>45707</v>
          </cell>
          <cell r="AZ107" t="str">
            <v>N/A</v>
          </cell>
          <cell r="BA107">
            <v>45705</v>
          </cell>
          <cell r="BB107">
            <v>46022</v>
          </cell>
          <cell r="BD107" t="str">
            <v>2. NO</v>
          </cell>
          <cell r="BE107" t="str">
            <v>-</v>
          </cell>
          <cell r="BF107" t="str">
            <v>-</v>
          </cell>
          <cell r="BG107" t="str">
            <v>2. NO</v>
          </cell>
          <cell r="BH107">
            <v>0</v>
          </cell>
          <cell r="BI107" t="str">
            <v>-</v>
          </cell>
          <cell r="BJ107" t="str">
            <v>-</v>
          </cell>
          <cell r="BL107" t="str">
            <v>2025753501900042E</v>
          </cell>
          <cell r="BM107">
            <v>25501531</v>
          </cell>
          <cell r="BN107" t="str">
            <v>JULIANA ISABEL MONTES ROMERO</v>
          </cell>
          <cell r="BO107" t="str">
            <v>https://community.secop.gov.co/Public/Tendering/ContractNoticePhases/View?PPI=CO1.PPI.37545030&amp;isFromPublicArea=True&amp;isModal=False</v>
          </cell>
          <cell r="BP107" t="str">
            <v>VIGENTE</v>
          </cell>
          <cell r="BR107" t="str">
            <v xml:space="preserve">https://community.secop.gov.co/Public/Tendering/ContractDetailView/Index?UniqueIdentifier=CO1.PCCNTR.7506609 </v>
          </cell>
          <cell r="BS107" t="str">
            <v>claudia.urbano</v>
          </cell>
          <cell r="BT107" t="str">
            <v>parquesnacionales.gov.co</v>
          </cell>
          <cell r="BU107" t="str">
            <v>vivianaurbano18@gmail.com</v>
          </cell>
          <cell r="BV107" t="str">
            <v>TECNICO</v>
          </cell>
          <cell r="BW107" t="str">
            <v>BANCO CAJA SOCIAL S.A.</v>
          </cell>
          <cell r="BX107" t="str">
            <v>Ahorro</v>
          </cell>
          <cell r="BY107">
            <v>24112525042</v>
          </cell>
          <cell r="CC107">
            <v>1137011</v>
          </cell>
          <cell r="CD107">
            <v>2436452</v>
          </cell>
          <cell r="CE107">
            <v>2436452</v>
          </cell>
          <cell r="CF107">
            <v>2436452</v>
          </cell>
          <cell r="CG107">
            <v>2436452</v>
          </cell>
          <cell r="CH107">
            <v>2436452</v>
          </cell>
          <cell r="CI107">
            <v>2436452</v>
          </cell>
          <cell r="CJ107">
            <v>2436452</v>
          </cell>
          <cell r="CK107">
            <v>2436452</v>
          </cell>
          <cell r="CL107">
            <v>2436452</v>
          </cell>
          <cell r="CM107">
            <v>2436452</v>
          </cell>
          <cell r="CN107">
            <v>0</v>
          </cell>
        </row>
        <row r="108">
          <cell r="A108" t="str">
            <v>CD-DTPA-108-2025</v>
          </cell>
          <cell r="B108" t="str">
            <v>1 FONAM</v>
          </cell>
          <cell r="C108" t="str">
            <v>CPS-DTPA-108-2025</v>
          </cell>
          <cell r="D108" t="str">
            <v>JOHN SEBASTIAN OVALLE TALAGA</v>
          </cell>
          <cell r="E108">
            <v>45705</v>
          </cell>
          <cell r="F108" t="str">
            <v>PA04-3202008-9-043 Prestar servicios profesionales con plena autonomía técnica y administrativa en en el PNN Farallones de Cali para la realización de las actividades necesarias para la implementación técnica de los instrumentos de planeación (Programa de Monitoreo y Portafolio de Investigaciones) de la entidad, asociados a la estrategia de investigación y monitoreo en el área protegida, especialmente en los ecosistemas andinos y de páramo, en el marco de la conservación de la diversidad</v>
          </cell>
          <cell r="G108" t="str">
            <v>PROFESIONAL</v>
          </cell>
          <cell r="H108" t="str">
            <v>2 CONTRATACIÓN DIRECTA</v>
          </cell>
          <cell r="I108" t="str">
            <v>14 PRESTACIÓN DE SERVICIOS</v>
          </cell>
          <cell r="J108" t="str">
            <v>N/A</v>
          </cell>
          <cell r="K108">
            <v>80111600</v>
          </cell>
          <cell r="L108">
            <v>7525</v>
          </cell>
          <cell r="M108">
            <v>6425</v>
          </cell>
          <cell r="N108">
            <v>45705</v>
          </cell>
          <cell r="O108">
            <v>4200744</v>
          </cell>
          <cell r="P108">
            <v>43967787</v>
          </cell>
          <cell r="Q108" t="str">
            <v>CUARENTA Y TRES MILLONES NOVECIENTOS SESENTA Y SIETE MIL SETECIENTOS OCHENTA Y SIETE</v>
          </cell>
          <cell r="R108" t="str">
            <v>1 PERSONA NATURAL</v>
          </cell>
          <cell r="S108" t="str">
            <v>3 CÉDULA DE CIUDADANÍA</v>
          </cell>
          <cell r="T108">
            <v>1144184881</v>
          </cell>
          <cell r="U108">
            <v>2</v>
          </cell>
          <cell r="V108" t="str">
            <v>N-A</v>
          </cell>
          <cell r="W108" t="str">
            <v>11 NO SE DILIGENCIA INFORMACIÓN PARA ESTE FORMULARIO EN ESTE PERÍODO DE REPORTE</v>
          </cell>
          <cell r="X108" t="str">
            <v>MASCULINO</v>
          </cell>
          <cell r="Y108" t="str">
            <v>Valle del Cauca</v>
          </cell>
          <cell r="Z108" t="str">
            <v>Cali</v>
          </cell>
          <cell r="AA108" t="str">
            <v>JOHN</v>
          </cell>
          <cell r="AB108" t="str">
            <v>SEBASTIAN</v>
          </cell>
          <cell r="AC108" t="str">
            <v>OVALLE</v>
          </cell>
          <cell r="AD108" t="str">
            <v>TALAGA</v>
          </cell>
          <cell r="AE108" t="str">
            <v>SI</v>
          </cell>
          <cell r="AF108" t="str">
            <v>1 PÓLIZA</v>
          </cell>
          <cell r="AG108" t="str">
            <v>12 SEGUROS DEL ESTADO</v>
          </cell>
          <cell r="AH108" t="str">
            <v>2 CUMPLIMIENTO</v>
          </cell>
          <cell r="AI108">
            <v>45705</v>
          </cell>
          <cell r="AJ108" t="str">
            <v>45-46-101029858</v>
          </cell>
          <cell r="AK108" t="str">
            <v>GLORIA TERESITA SERNA ALZATE</v>
          </cell>
          <cell r="AL108" t="str">
            <v>PNN FARALLONES DE CALI</v>
          </cell>
          <cell r="AM108" t="str">
            <v>2 SUPERVISOR</v>
          </cell>
          <cell r="AN108" t="str">
            <v>3 CÉDULA DE CIUDADANÍA</v>
          </cell>
          <cell r="AO108">
            <v>29120620</v>
          </cell>
          <cell r="AP108" t="str">
            <v>MARIA JULIANA CERON</v>
          </cell>
          <cell r="AQ108">
            <v>314</v>
          </cell>
          <cell r="AR108" t="str">
            <v>3 NO PACTADOS</v>
          </cell>
          <cell r="AS108" t="str">
            <v>4 NO SE HA ADICIONADO NI EN VALOR y EN TIEMPO</v>
          </cell>
          <cell r="AT108">
            <v>0</v>
          </cell>
          <cell r="AU108">
            <v>0</v>
          </cell>
          <cell r="AV108" t="str">
            <v>-</v>
          </cell>
          <cell r="AW108">
            <v>0</v>
          </cell>
          <cell r="AY108">
            <v>45707</v>
          </cell>
          <cell r="AZ108">
            <v>45705</v>
          </cell>
          <cell r="BA108">
            <v>45705</v>
          </cell>
          <cell r="BB108">
            <v>46022</v>
          </cell>
          <cell r="BD108" t="str">
            <v>2. NO</v>
          </cell>
          <cell r="BE108" t="str">
            <v>-</v>
          </cell>
          <cell r="BF108" t="str">
            <v>-</v>
          </cell>
          <cell r="BG108" t="str">
            <v>2. NO</v>
          </cell>
          <cell r="BH108">
            <v>0</v>
          </cell>
          <cell r="BI108" t="str">
            <v>-</v>
          </cell>
          <cell r="BJ108" t="str">
            <v>-</v>
          </cell>
          <cell r="BL108" t="str">
            <v>2025753501900043E</v>
          </cell>
          <cell r="BM108">
            <v>43967787</v>
          </cell>
          <cell r="BN108" t="str">
            <v>WENDY ISABEL DAVID</v>
          </cell>
          <cell r="BO108" t="str">
            <v>https://community.secop.gov.co/Public/Tendering/ContractNoticePhases/View?PPI=CO1.PPI.37549923&amp;isFromPublicArea=True&amp;isModal=False</v>
          </cell>
          <cell r="BP108" t="str">
            <v>VIGENTE</v>
          </cell>
          <cell r="BR108" t="str">
            <v xml:space="preserve">https://community.secop.gov.co/Public/Tendering/ContractDetailView/Index?UniqueIdentifier=CO1.PCCNTR.7507546 </v>
          </cell>
          <cell r="BS108" t="str">
            <v>john.ovalle</v>
          </cell>
          <cell r="BT108" t="str">
            <v>parquesnacionales.gov.co</v>
          </cell>
          <cell r="BU108" t="str">
            <v>sebastian.ovalle@outlook.com</v>
          </cell>
          <cell r="BV108" t="str">
            <v>PROFESIONAL</v>
          </cell>
          <cell r="BW108" t="str">
            <v>ITAU CORPBANCA COLOMBIA S A</v>
          </cell>
          <cell r="BX108" t="str">
            <v>Ahorro</v>
          </cell>
          <cell r="BY108">
            <v>65124916</v>
          </cell>
          <cell r="CC108">
            <v>1960347</v>
          </cell>
          <cell r="CD108">
            <v>4200744</v>
          </cell>
          <cell r="CE108">
            <v>4200744</v>
          </cell>
          <cell r="CF108">
            <v>4200744</v>
          </cell>
          <cell r="CG108">
            <v>4200744</v>
          </cell>
          <cell r="CH108">
            <v>4200744</v>
          </cell>
          <cell r="CI108">
            <v>4200744</v>
          </cell>
          <cell r="CJ108">
            <v>4200744</v>
          </cell>
          <cell r="CK108">
            <v>4200744</v>
          </cell>
          <cell r="CL108">
            <v>4200744</v>
          </cell>
          <cell r="CM108">
            <v>4200744</v>
          </cell>
          <cell r="CN108">
            <v>0</v>
          </cell>
        </row>
        <row r="109">
          <cell r="A109" t="str">
            <v>CD-DTPA-109-2025</v>
          </cell>
          <cell r="B109" t="str">
            <v>1 FONAM</v>
          </cell>
          <cell r="C109" t="str">
            <v>CPS-DTPA-109-2025</v>
          </cell>
          <cell r="D109" t="str">
            <v>JHON RICARDO OCAMPO IDALGO</v>
          </cell>
          <cell r="E109">
            <v>45705</v>
          </cell>
          <cell r="F109" t="str">
            <v>PA04-3202008-9-044Prestar servicios profesionales con plena autonomía técnica y administrativa en el PNN Farallones de Cali , para la realización de las actividades necesarias para la implementación de los instrumentos de planeación (Programa de Monitoreo y Portafolio de Investigaciones) de la entidad,asociados a la estrategia de investigación y monitoreo en el área protegida, con énfasis en el manejo de especies invasoras,en los ecosistemas andinos y de páramo , especialmente en los ecosistema</v>
          </cell>
          <cell r="G109" t="str">
            <v>PROFESIONAL</v>
          </cell>
          <cell r="H109" t="str">
            <v>2 CONTRATACIÓN DIRECTA</v>
          </cell>
          <cell r="I109" t="str">
            <v>14 PRESTACIÓN DE SERVICIOS</v>
          </cell>
          <cell r="J109" t="str">
            <v>N/A</v>
          </cell>
          <cell r="K109">
            <v>80111600</v>
          </cell>
          <cell r="L109">
            <v>7325</v>
          </cell>
          <cell r="M109">
            <v>6325</v>
          </cell>
          <cell r="N109">
            <v>45705</v>
          </cell>
          <cell r="O109">
            <v>3670920</v>
          </cell>
          <cell r="P109">
            <v>38422296</v>
          </cell>
          <cell r="Q109" t="str">
            <v>TREINTA Y OCHO MILLONES CUATROCIENTOS VEINTIDÓS MIL DOSCIENTOS NOVENTA Y SEIS</v>
          </cell>
          <cell r="R109" t="str">
            <v>1 PERSONA NATURAL</v>
          </cell>
          <cell r="S109" t="str">
            <v>3 CÉDULA DE CIUDADANÍA</v>
          </cell>
          <cell r="T109">
            <v>1112470607</v>
          </cell>
          <cell r="U109">
            <v>2</v>
          </cell>
          <cell r="V109" t="str">
            <v>N-A</v>
          </cell>
          <cell r="W109" t="str">
            <v>11 NO SE DILIGENCIA INFORMACIÓN PARA ESTE FORMULARIO EN ESTE PERÍODO DE REPORTE</v>
          </cell>
          <cell r="X109" t="str">
            <v>MASCULINO</v>
          </cell>
          <cell r="Y109" t="str">
            <v>Caldas</v>
          </cell>
          <cell r="Z109" t="str">
            <v>Marquetalia</v>
          </cell>
          <cell r="AA109" t="str">
            <v>JHON</v>
          </cell>
          <cell r="AB109" t="str">
            <v>RICARDO</v>
          </cell>
          <cell r="AC109" t="str">
            <v>OCAMPO</v>
          </cell>
          <cell r="AD109" t="str">
            <v>IDALGO</v>
          </cell>
          <cell r="AE109" t="str">
            <v>SI</v>
          </cell>
          <cell r="AF109" t="str">
            <v>1 PÓLIZA</v>
          </cell>
          <cell r="AG109" t="str">
            <v>12 SEGUROS DEL ESTADO</v>
          </cell>
          <cell r="AH109" t="str">
            <v>2 CUMPLIMIENTO</v>
          </cell>
          <cell r="AI109">
            <v>45705</v>
          </cell>
          <cell r="AJ109" t="str">
            <v>45-46-101029853</v>
          </cell>
          <cell r="AK109" t="str">
            <v>GLORIA TERESITA SERNA ALZATE</v>
          </cell>
          <cell r="AL109" t="str">
            <v>PNN FARALLONES DE CALI</v>
          </cell>
          <cell r="AM109" t="str">
            <v>2 SUPERVISOR</v>
          </cell>
          <cell r="AN109" t="str">
            <v>3 CÉDULA DE CIUDADANÍA</v>
          </cell>
          <cell r="AO109">
            <v>29120620</v>
          </cell>
          <cell r="AP109" t="str">
            <v>MARIA JULIANA CERON</v>
          </cell>
          <cell r="AQ109">
            <v>314</v>
          </cell>
          <cell r="AR109" t="str">
            <v>3 NO PACTADOS</v>
          </cell>
          <cell r="AS109" t="str">
            <v>4 NO SE HA ADICIONADO NI EN VALOR y EN TIEMPO</v>
          </cell>
          <cell r="AT109">
            <v>0</v>
          </cell>
          <cell r="AU109">
            <v>0</v>
          </cell>
          <cell r="AV109" t="str">
            <v>-</v>
          </cell>
          <cell r="AW109">
            <v>0</v>
          </cell>
          <cell r="AY109">
            <v>45707</v>
          </cell>
          <cell r="AZ109">
            <v>45705</v>
          </cell>
          <cell r="BA109">
            <v>45705</v>
          </cell>
          <cell r="BB109">
            <v>46022</v>
          </cell>
          <cell r="BD109" t="str">
            <v>2. NO</v>
          </cell>
          <cell r="BE109" t="str">
            <v>-</v>
          </cell>
          <cell r="BF109" t="str">
            <v>-</v>
          </cell>
          <cell r="BG109" t="str">
            <v>2. NO</v>
          </cell>
          <cell r="BH109">
            <v>0</v>
          </cell>
          <cell r="BI109" t="str">
            <v>-</v>
          </cell>
          <cell r="BJ109" t="str">
            <v>-</v>
          </cell>
          <cell r="BL109" t="str">
            <v>2025753501900044E</v>
          </cell>
          <cell r="BM109">
            <v>38422296</v>
          </cell>
          <cell r="BN109" t="str">
            <v>ALEX YANIRA PISMAG PORTILLA</v>
          </cell>
          <cell r="BO109" t="str">
            <v>https://community.secop.gov.co/Public/Tendering/ContractNoticePhases/View?PPI=CO1.PPI.37546701&amp;isFromPublicArea=True&amp;isModal=False</v>
          </cell>
          <cell r="BP109" t="str">
            <v>VIGENTE</v>
          </cell>
          <cell r="BR109" t="str">
            <v xml:space="preserve">https://community.secop.gov.co/Public/Tendering/ContractDetailView/Index?UniqueIdentifier=CO1.PCCNTR.7506612 </v>
          </cell>
          <cell r="BS109" t="str">
            <v>ricardo.ocampo</v>
          </cell>
          <cell r="BT109" t="str">
            <v>parquesnacionales.gov.co</v>
          </cell>
          <cell r="BU109" t="str">
            <v>jhon.ocampo.idalgo@correounivalle.edu.co</v>
          </cell>
          <cell r="BV109" t="str">
            <v>PROFESIONAL</v>
          </cell>
          <cell r="BW109" t="str">
            <v>BANCO CAJA SOCIAL S.A.</v>
          </cell>
          <cell r="BX109" t="str">
            <v>Ahorro</v>
          </cell>
          <cell r="BY109">
            <v>24111035849</v>
          </cell>
          <cell r="CC109">
            <v>1713096</v>
          </cell>
          <cell r="CD109">
            <v>3670920</v>
          </cell>
          <cell r="CE109">
            <v>3670920</v>
          </cell>
          <cell r="CF109">
            <v>3670920</v>
          </cell>
          <cell r="CG109">
            <v>3670920</v>
          </cell>
          <cell r="CH109">
            <v>3670920</v>
          </cell>
          <cell r="CI109">
            <v>3670920</v>
          </cell>
          <cell r="CJ109">
            <v>3670920</v>
          </cell>
          <cell r="CK109">
            <v>3670920</v>
          </cell>
          <cell r="CL109">
            <v>3670920</v>
          </cell>
          <cell r="CM109">
            <v>3670920</v>
          </cell>
          <cell r="CN109">
            <v>0</v>
          </cell>
        </row>
        <row r="110">
          <cell r="A110" t="str">
            <v>CD-DTPA-110-2025</v>
          </cell>
          <cell r="B110" t="str">
            <v>1 FONAM</v>
          </cell>
          <cell r="C110" t="str">
            <v>CPS-DTPA-110-2025</v>
          </cell>
          <cell r="D110" t="str">
            <v>ANDRÉS DE LOS RIOS CORTES</v>
          </cell>
          <cell r="E110">
            <v>45705</v>
          </cell>
          <cell r="F110" t="str">
            <v>PA04-3202032-1-009Prestar servicios de apoyo a la gestión con plena autonomía técnica y administrativa en las actividades requeridas del PNN Farallones de Cali para implementar las acciones de prevención, vigilancia y control asociadas a las presiones, especialmente mineria, en las áreas protegidas administradas por PNNC, en el marco de la conservación de la diversidad biológica de las Áreas Protegidas del SINAP Nacional, especialmente en los ecosistemas andinos y de páramo, en el marco de la conservación de la diversidad biológica de las Áreas Protegidas del SINAP Nacional.</v>
          </cell>
          <cell r="G110" t="str">
            <v>APOYO A LA GESTIÓN</v>
          </cell>
          <cell r="H110" t="str">
            <v>2 CONTRATACIÓN DIRECTA</v>
          </cell>
          <cell r="I110" t="str">
            <v>14 PRESTACIÓN DE SERVICIOS</v>
          </cell>
          <cell r="J110" t="str">
            <v>N/A</v>
          </cell>
          <cell r="K110">
            <v>80111600</v>
          </cell>
          <cell r="L110">
            <v>5825</v>
          </cell>
          <cell r="M110">
            <v>6125</v>
          </cell>
          <cell r="N110">
            <v>45705</v>
          </cell>
          <cell r="O110">
            <v>3388192</v>
          </cell>
          <cell r="P110">
            <v>35463076</v>
          </cell>
          <cell r="Q110" t="str">
            <v>TREINTA Y CINCO MILLONES CUATROCIENTOS SESENTA Y TRES MIL SETENTA Y TRES</v>
          </cell>
          <cell r="R110" t="str">
            <v>1 PERSONA NATURAL</v>
          </cell>
          <cell r="S110" t="str">
            <v>3 CÉDULA DE CIUDADANÍA</v>
          </cell>
          <cell r="T110">
            <v>1130640289</v>
          </cell>
          <cell r="U110">
            <v>2</v>
          </cell>
          <cell r="V110" t="str">
            <v>N-A</v>
          </cell>
          <cell r="W110" t="str">
            <v>11 NO SE DILIGENCIA INFORMACIÓN PARA ESTE FORMULARIO EN ESTE PERÍODO DE REPORTE</v>
          </cell>
          <cell r="X110" t="str">
            <v>MASCULINO</v>
          </cell>
          <cell r="Y110" t="str">
            <v>Valle del Cauca</v>
          </cell>
          <cell r="Z110" t="str">
            <v>Cali</v>
          </cell>
          <cell r="AA110" t="str">
            <v>ANDRÉS</v>
          </cell>
          <cell r="AC110" t="str">
            <v>DE LOS RIOS</v>
          </cell>
          <cell r="AD110" t="str">
            <v>CORTES</v>
          </cell>
          <cell r="AE110" t="str">
            <v>NO</v>
          </cell>
          <cell r="AF110" t="str">
            <v>6 NO CONSTITUYÓ GARANTÍAS</v>
          </cell>
          <cell r="AG110" t="str">
            <v>N-A</v>
          </cell>
          <cell r="AH110" t="str">
            <v>N-A</v>
          </cell>
          <cell r="AI110" t="str">
            <v>N-A</v>
          </cell>
          <cell r="AJ110" t="str">
            <v>N-A</v>
          </cell>
          <cell r="AK110" t="str">
            <v>GLORIA TERESITA SERNA ALZATE</v>
          </cell>
          <cell r="AL110" t="str">
            <v>PNN FARALLONES DE CALI</v>
          </cell>
          <cell r="AM110" t="str">
            <v>2 SUPERVISOR</v>
          </cell>
          <cell r="AN110" t="str">
            <v>3 CÉDULA DE CIUDADANÍA</v>
          </cell>
          <cell r="AO110">
            <v>1082775671</v>
          </cell>
          <cell r="AP110" t="str">
            <v>JUAN MANUEL GUZMÁN LÓPEZ</v>
          </cell>
          <cell r="AQ110">
            <v>314</v>
          </cell>
          <cell r="AR110" t="str">
            <v>3 NO PACTADOS</v>
          </cell>
          <cell r="AS110" t="str">
            <v>4 NO SE HA ADICIONADO NI EN VALOR y EN TIEMPO</v>
          </cell>
          <cell r="AT110">
            <v>0</v>
          </cell>
          <cell r="AU110">
            <v>0</v>
          </cell>
          <cell r="AV110" t="str">
            <v>-</v>
          </cell>
          <cell r="AW110">
            <v>0</v>
          </cell>
          <cell r="AY110">
            <v>45707</v>
          </cell>
          <cell r="AZ110" t="str">
            <v>N/A</v>
          </cell>
          <cell r="BA110">
            <v>45705</v>
          </cell>
          <cell r="BB110">
            <v>46022</v>
          </cell>
          <cell r="BD110" t="str">
            <v>2. NO</v>
          </cell>
          <cell r="BE110" t="str">
            <v>-</v>
          </cell>
          <cell r="BF110" t="str">
            <v>-</v>
          </cell>
          <cell r="BG110" t="str">
            <v>2. NO</v>
          </cell>
          <cell r="BH110">
            <v>0</v>
          </cell>
          <cell r="BI110" t="str">
            <v>-</v>
          </cell>
          <cell r="BJ110" t="str">
            <v>-</v>
          </cell>
          <cell r="BL110" t="str">
            <v>2025753501900045E</v>
          </cell>
          <cell r="BM110">
            <v>35463076</v>
          </cell>
          <cell r="BN110" t="str">
            <v>DIANA PATRICIA GUERRERO</v>
          </cell>
          <cell r="BO110" t="str">
            <v>https://community.secop.gov.co/Public/Tendering/ContractNoticePhases/View?PPI=CO1.PPI.37548733&amp;isFromPublicArea=True&amp;isModal=False</v>
          </cell>
          <cell r="BP110" t="str">
            <v>VIGENTE</v>
          </cell>
          <cell r="BR110" t="str">
            <v xml:space="preserve">https://community.secop.gov.co/Public/Tendering/ContractDetailView/Index?UniqueIdentifier=CO1.PCCNTR.7506671 </v>
          </cell>
          <cell r="BS110" t="str">
            <v>andres.rios</v>
          </cell>
          <cell r="BT110" t="str">
            <v>parquesnacionales.gov.co</v>
          </cell>
          <cell r="BU110" t="str">
            <v>andresdlrc@gmail.com</v>
          </cell>
          <cell r="BV110" t="str">
            <v>TECNOLOGO</v>
          </cell>
          <cell r="BW110" t="str">
            <v>BANCO BILBAO VIZCAYA ARGENTARIA COLOMBIA S.A. BBVA</v>
          </cell>
          <cell r="BX110" t="str">
            <v>Ahorro</v>
          </cell>
          <cell r="BY110">
            <v>813381217</v>
          </cell>
          <cell r="CC110">
            <v>1581156</v>
          </cell>
          <cell r="CD110">
            <v>3388192</v>
          </cell>
          <cell r="CE110">
            <v>3388192</v>
          </cell>
          <cell r="CF110">
            <v>3388192</v>
          </cell>
          <cell r="CG110">
            <v>3388192</v>
          </cell>
          <cell r="CH110">
            <v>3388192</v>
          </cell>
          <cell r="CI110">
            <v>3388192</v>
          </cell>
          <cell r="CJ110">
            <v>3388192</v>
          </cell>
          <cell r="CK110">
            <v>3388192</v>
          </cell>
          <cell r="CL110">
            <v>3388192</v>
          </cell>
          <cell r="CM110">
            <v>3388192</v>
          </cell>
          <cell r="CN110">
            <v>0</v>
          </cell>
        </row>
        <row r="111">
          <cell r="A111" t="str">
            <v>CD-DTPA-111-2025</v>
          </cell>
          <cell r="B111" t="str">
            <v>1 FONAM</v>
          </cell>
          <cell r="C111" t="str">
            <v>CPS-DTPA-111-2025</v>
          </cell>
          <cell r="D111" t="str">
            <v>JESÚS ARBEY DIAZ CAICEDO</v>
          </cell>
          <cell r="E111">
            <v>45705</v>
          </cell>
          <cell r="F111" t="str">
            <v>PA04-3202008-10-052 Prestar servicios de apoyo a la gestión con plena autonomía técnica y administrativa en las actividades técnicas requeridas del PNN Farallones de Cali para Adelantar procesos de coordinación de la función pública de la conservación que contribuyan a la construcción de la gobernanza y fortalezcan las diversas formas de participación con los grupos étnicos presentes en las áreas protegidas, en el marco de la conservación de la diversidad biológica de las Áreas Protegidas del SINAP</v>
          </cell>
          <cell r="G111" t="str">
            <v>APOYO A LA GESTIÓN</v>
          </cell>
          <cell r="H111" t="str">
            <v>2 CONTRATACIÓN DIRECTA</v>
          </cell>
          <cell r="I111" t="str">
            <v>14 PRESTACIÓN DE SERVICIOS</v>
          </cell>
          <cell r="J111" t="str">
            <v>N/A</v>
          </cell>
          <cell r="K111">
            <v>80111600</v>
          </cell>
          <cell r="L111">
            <v>8325</v>
          </cell>
          <cell r="M111">
            <v>6625</v>
          </cell>
          <cell r="N111">
            <v>45705</v>
          </cell>
          <cell r="O111">
            <v>3226850</v>
          </cell>
          <cell r="P111">
            <v>33774363</v>
          </cell>
          <cell r="Q111" t="str">
            <v>TREINTA Y TRES MILLONES SETECIENTOS SETENTA Y CUATRO MIL TRESCIENTOS SESENTA Y TRES</v>
          </cell>
          <cell r="R111" t="str">
            <v>1 PERSONA NATURAL</v>
          </cell>
          <cell r="S111" t="str">
            <v>3 CÉDULA DE CIUDADANÍA</v>
          </cell>
          <cell r="T111">
            <v>16945832</v>
          </cell>
          <cell r="U111">
            <v>2</v>
          </cell>
          <cell r="V111" t="str">
            <v>N-A</v>
          </cell>
          <cell r="W111" t="str">
            <v>11 NO SE DILIGENCIA INFORMACIÓN PARA ESTE FORMULARIO EN ESTE PERÍODO DE REPORTE</v>
          </cell>
          <cell r="X111" t="str">
            <v>MASCULINO</v>
          </cell>
          <cell r="Y111" t="str">
            <v>Valle del Cauca</v>
          </cell>
          <cell r="Z111" t="str">
            <v>Buenaventura</v>
          </cell>
          <cell r="AA111" t="str">
            <v>JESÚS</v>
          </cell>
          <cell r="AB111" t="str">
            <v>ARBEY</v>
          </cell>
          <cell r="AC111" t="str">
            <v>DIAZ</v>
          </cell>
          <cell r="AD111" t="str">
            <v>CAICEDO</v>
          </cell>
          <cell r="AE111" t="str">
            <v>NO</v>
          </cell>
          <cell r="AF111" t="str">
            <v>6 NO CONSTITUYÓ GARANTÍAS</v>
          </cell>
          <cell r="AG111" t="str">
            <v>N-A</v>
          </cell>
          <cell r="AH111" t="str">
            <v>N-A</v>
          </cell>
          <cell r="AI111" t="str">
            <v>N-A</v>
          </cell>
          <cell r="AJ111" t="str">
            <v>N-A</v>
          </cell>
          <cell r="AK111" t="str">
            <v>GLORIA TERESITA SERNA ALZATE</v>
          </cell>
          <cell r="AL111" t="str">
            <v>PNN FARALLONES DE CALI</v>
          </cell>
          <cell r="AM111" t="str">
            <v>2 SUPERVISOR</v>
          </cell>
          <cell r="AN111" t="str">
            <v>3 CÉDULA DE CIUDADANÍA</v>
          </cell>
          <cell r="AO111">
            <v>29120620</v>
          </cell>
          <cell r="AP111" t="str">
            <v>MARIA JULIANA CERON</v>
          </cell>
          <cell r="AQ111">
            <v>314</v>
          </cell>
          <cell r="AR111" t="str">
            <v>3 NO PACTADOS</v>
          </cell>
          <cell r="AS111" t="str">
            <v>4 NO SE HA ADICIONADO NI EN VALOR y EN TIEMPO</v>
          </cell>
          <cell r="AT111">
            <v>0</v>
          </cell>
          <cell r="AU111">
            <v>0</v>
          </cell>
          <cell r="AV111" t="str">
            <v>-</v>
          </cell>
          <cell r="AW111">
            <v>0</v>
          </cell>
          <cell r="AY111">
            <v>45713</v>
          </cell>
          <cell r="AZ111" t="str">
            <v>N/A</v>
          </cell>
          <cell r="BA111">
            <v>45705</v>
          </cell>
          <cell r="BB111">
            <v>46021</v>
          </cell>
          <cell r="BD111" t="str">
            <v>2. NO</v>
          </cell>
          <cell r="BE111" t="str">
            <v>-</v>
          </cell>
          <cell r="BF111" t="str">
            <v>-</v>
          </cell>
          <cell r="BG111" t="str">
            <v>2. NO</v>
          </cell>
          <cell r="BH111">
            <v>0</v>
          </cell>
          <cell r="BI111" t="str">
            <v>-</v>
          </cell>
          <cell r="BJ111" t="str">
            <v>-</v>
          </cell>
          <cell r="BL111" t="str">
            <v>2025753501900046E</v>
          </cell>
          <cell r="BM111">
            <v>33774363</v>
          </cell>
          <cell r="BN111" t="str">
            <v>KHAREM CARABALI MARULANDA</v>
          </cell>
          <cell r="BO111" t="str">
            <v>https://community.secop.gov.co/Public/Tendering/ContractNoticePhases/View?PPI=CO1.PPI.37550772&amp;isFromPublicArea=True&amp;isModal=False</v>
          </cell>
          <cell r="BP111" t="str">
            <v>VIGENTE</v>
          </cell>
          <cell r="BR111" t="str">
            <v xml:space="preserve">https://community.secop.gov.co/Public/Tendering/ContractDetailView/Index?UniqueIdentifier=CO1.PCCNTR.7508533 </v>
          </cell>
          <cell r="BS111" t="str">
            <v>jesus.diaz</v>
          </cell>
          <cell r="BT111" t="str">
            <v>parquesnacionales.gov.co</v>
          </cell>
          <cell r="BU111" t="str">
            <v>arbeyfelipe0205@gmail.com</v>
          </cell>
          <cell r="BV111" t="str">
            <v>TECNICO</v>
          </cell>
          <cell r="BW111" t="str">
            <v>BANCOLOMBIA S.A.</v>
          </cell>
          <cell r="BX111" t="str">
            <v>Ahorro</v>
          </cell>
          <cell r="BY111">
            <v>84341399822</v>
          </cell>
          <cell r="CC111">
            <v>1505863</v>
          </cell>
          <cell r="CD111">
            <v>3226850</v>
          </cell>
          <cell r="CE111">
            <v>3226850</v>
          </cell>
          <cell r="CF111">
            <v>3226850</v>
          </cell>
          <cell r="CG111">
            <v>3226850</v>
          </cell>
          <cell r="CH111">
            <v>3226850</v>
          </cell>
          <cell r="CI111">
            <v>3226850</v>
          </cell>
          <cell r="CJ111">
            <v>3226850</v>
          </cell>
          <cell r="CK111">
            <v>3226850</v>
          </cell>
          <cell r="CL111">
            <v>3226850</v>
          </cell>
          <cell r="CM111">
            <v>3226850</v>
          </cell>
          <cell r="CN111">
            <v>0</v>
          </cell>
        </row>
        <row r="112">
          <cell r="A112" t="str">
            <v>CD-DTPA-112-2025</v>
          </cell>
          <cell r="B112" t="str">
            <v>2 NACION</v>
          </cell>
          <cell r="C112" t="str">
            <v>CPS-DTPA-112-2025</v>
          </cell>
          <cell r="D112" t="str">
            <v>VICTOR HUGO ESTUPIÑAN ESTUPIÑAN</v>
          </cell>
          <cell r="E112">
            <v>45705</v>
          </cell>
          <cell r="F112" t="str">
            <v>Prestar servicios de apoyo a la gestión con plena autonomía técnica y administrativa en el PNN Sanquianga para desarrollar las actividades técnicas de prevención, vigilancia y control en el marco de la conservación de la biodiversidad de las áreas protegidas del SINAP nacional.</v>
          </cell>
          <cell r="G112" t="str">
            <v>APOYO A LA GESTIÓN</v>
          </cell>
          <cell r="H112" t="str">
            <v>2 CONTRATACIÓN DIRECTA</v>
          </cell>
          <cell r="I112" t="str">
            <v>14 PRESTACIÓN DE SERVICIOS</v>
          </cell>
          <cell r="J112" t="str">
            <v>N/A</v>
          </cell>
          <cell r="K112">
            <v>80111600</v>
          </cell>
          <cell r="L112">
            <v>13425</v>
          </cell>
          <cell r="M112">
            <v>11425</v>
          </cell>
          <cell r="N112">
            <v>45705</v>
          </cell>
          <cell r="O112">
            <v>2680096</v>
          </cell>
          <cell r="P112">
            <v>28051671</v>
          </cell>
          <cell r="Q112" t="str">
            <v>VEINTIOCHO MILLONES CINCUENTA Y UN MIL SEISCIENTOS SETENTA Y UNO</v>
          </cell>
          <cell r="R112" t="str">
            <v>1 PERSONA NATURAL</v>
          </cell>
          <cell r="S112" t="str">
            <v>3 CÉDULA DE CIUDADANÍA</v>
          </cell>
          <cell r="T112">
            <v>94444438</v>
          </cell>
          <cell r="U112">
            <v>2</v>
          </cell>
          <cell r="V112" t="str">
            <v>N-A</v>
          </cell>
          <cell r="W112" t="str">
            <v>11 NO SE DILIGENCIA INFORMACIÓN PARA ESTE FORMULARIO EN ESTE PERÍODO DE REPORTE</v>
          </cell>
          <cell r="X112" t="str">
            <v>MASCULINO</v>
          </cell>
          <cell r="Y112" t="str">
            <v>Nariño</v>
          </cell>
          <cell r="Z112" t="str">
            <v>El Charco</v>
          </cell>
          <cell r="AA112" t="str">
            <v>VICTOR</v>
          </cell>
          <cell r="AB112" t="str">
            <v xml:space="preserve">HUGO </v>
          </cell>
          <cell r="AC112" t="str">
            <v>ESTUPIÑAN</v>
          </cell>
          <cell r="AD112" t="str">
            <v>ESTUPIÑAN</v>
          </cell>
          <cell r="AE112" t="str">
            <v>NO</v>
          </cell>
          <cell r="AF112" t="str">
            <v>6 NO CONSTITUYÓ GARANTÍAS</v>
          </cell>
          <cell r="AG112" t="str">
            <v>N-A</v>
          </cell>
          <cell r="AH112" t="str">
            <v>N-A</v>
          </cell>
          <cell r="AI112" t="str">
            <v>N-A</v>
          </cell>
          <cell r="AJ112" t="str">
            <v>N-A</v>
          </cell>
          <cell r="AK112" t="str">
            <v>GLORIA TERESITA SERNA ALZATE</v>
          </cell>
          <cell r="AL112" t="str">
            <v>PNN SANQUIANGA</v>
          </cell>
          <cell r="AM112" t="str">
            <v>2 SUPERVISOR</v>
          </cell>
          <cell r="AN112" t="str">
            <v>3 CÉDULA DE CIUDADANÍA</v>
          </cell>
          <cell r="AO112">
            <v>16279020</v>
          </cell>
          <cell r="AP112" t="str">
            <v>GUSTAVO ADOLFO MAYOR A</v>
          </cell>
          <cell r="AQ112">
            <v>314</v>
          </cell>
          <cell r="AR112" t="str">
            <v>3 NO PACTADOS</v>
          </cell>
          <cell r="AS112" t="str">
            <v>4 NO SE HA ADICIONADO NI EN VALOR y EN TIEMPO</v>
          </cell>
          <cell r="AT112">
            <v>0</v>
          </cell>
          <cell r="AU112">
            <v>0</v>
          </cell>
          <cell r="AV112" t="str">
            <v>-</v>
          </cell>
          <cell r="AW112">
            <v>0</v>
          </cell>
          <cell r="AY112">
            <v>45705</v>
          </cell>
          <cell r="AZ112" t="str">
            <v>N/A</v>
          </cell>
          <cell r="BA112">
            <v>45705</v>
          </cell>
          <cell r="BB112">
            <v>46022</v>
          </cell>
          <cell r="BD112" t="str">
            <v>2. NO</v>
          </cell>
          <cell r="BE112" t="str">
            <v>-</v>
          </cell>
          <cell r="BF112" t="str">
            <v>-</v>
          </cell>
          <cell r="BG112" t="str">
            <v>2. NO</v>
          </cell>
          <cell r="BH112">
            <v>0</v>
          </cell>
          <cell r="BI112" t="str">
            <v>-</v>
          </cell>
          <cell r="BJ112" t="str">
            <v>-</v>
          </cell>
          <cell r="BL112" t="str">
            <v>2025753501000063E</v>
          </cell>
          <cell r="BM112">
            <v>28051671</v>
          </cell>
          <cell r="BN112" t="str">
            <v>MARGARITA E VICTORIA ACOSTA</v>
          </cell>
          <cell r="BO112" t="str">
            <v>https://community.secop.gov.co/Public/Tendering/ContractNoticePhases/View?PPI=CO1.PPI.37545933&amp;isFromPublicArea=True&amp;isModal=False</v>
          </cell>
          <cell r="BP112" t="str">
            <v>VIGENTE</v>
          </cell>
          <cell r="BR112" t="str">
            <v xml:space="preserve">https://community.secop.gov.co/Public/Tendering/ContractDetailView/Index?UniqueIdentifier=CO1.PCCNTR.7506277 </v>
          </cell>
          <cell r="BS112" t="str">
            <v>victor.estupinan</v>
          </cell>
          <cell r="BT112" t="str">
            <v>parquesnacionales.gov.co</v>
          </cell>
          <cell r="BU112" t="str">
            <v>victorhugoestupinan2971@gmail.com</v>
          </cell>
          <cell r="BV112" t="str">
            <v>TECNICO</v>
          </cell>
          <cell r="BW112" t="str">
            <v>BANCO CAJA SOCIAL S.A.</v>
          </cell>
          <cell r="BX112" t="str">
            <v>Ahorro</v>
          </cell>
          <cell r="BY112" t="str">
            <v>24120524831</v>
          </cell>
          <cell r="CC112">
            <v>1250711</v>
          </cell>
          <cell r="CD112">
            <v>2680096</v>
          </cell>
          <cell r="CE112">
            <v>2680096</v>
          </cell>
          <cell r="CF112">
            <v>2680096</v>
          </cell>
          <cell r="CG112">
            <v>2680096</v>
          </cell>
          <cell r="CH112">
            <v>2680096</v>
          </cell>
          <cell r="CI112">
            <v>2680096</v>
          </cell>
          <cell r="CJ112">
            <v>2680096</v>
          </cell>
          <cell r="CK112">
            <v>2680096</v>
          </cell>
          <cell r="CL112">
            <v>2680096</v>
          </cell>
          <cell r="CM112">
            <v>2680096</v>
          </cell>
          <cell r="CN112">
            <v>0</v>
          </cell>
        </row>
        <row r="113">
          <cell r="A113" t="str">
            <v>CD-DTPA-113-2025</v>
          </cell>
          <cell r="B113" t="str">
            <v>1 FONAM</v>
          </cell>
          <cell r="C113" t="str">
            <v>CPS-DTPA-113-2025</v>
          </cell>
          <cell r="D113" t="str">
            <v>JENNIFER ESPAÑA ENDO</v>
          </cell>
          <cell r="E113">
            <v>45705</v>
          </cell>
          <cell r="F113" t="str">
            <v>PA04-3202052-8-040 Prestar servicios profesionales a la gestión con plena autonomía técnica y administrativa en el PNN Farallones de Cali en la realización de las actividades necesarias para actualizar los instrumentos de planeación de las áreas administradas por la entidad, especialmente en los ecosistemas andinos y de páramo, en el marco de la conservación de la diversidad biológica de las Áreas Protegidas del SINAP Nacional.</v>
          </cell>
          <cell r="G113" t="str">
            <v>PROFESIONAL</v>
          </cell>
          <cell r="H113" t="str">
            <v>2 CONTRATACIÓN DIRECTA</v>
          </cell>
          <cell r="I113" t="str">
            <v>14 PRESTACIÓN DE SERVICIOS</v>
          </cell>
          <cell r="J113" t="str">
            <v>N/A</v>
          </cell>
          <cell r="K113">
            <v>80111600</v>
          </cell>
          <cell r="L113">
            <v>8025</v>
          </cell>
          <cell r="M113">
            <v>6525</v>
          </cell>
          <cell r="N113">
            <v>45705</v>
          </cell>
          <cell r="O113">
            <v>6347912</v>
          </cell>
          <cell r="P113">
            <v>66441479</v>
          </cell>
          <cell r="Q113" t="str">
            <v>SESENTA Y SEIS MILLONES CUATROCIENTOS CUARENTA Y UN MIL CUATROCIENTOS SETENTA Y NUEVE</v>
          </cell>
          <cell r="R113" t="str">
            <v>1 PERSONA NATURAL</v>
          </cell>
          <cell r="S113" t="str">
            <v>3 CÉDULA DE CIUDADANÍA</v>
          </cell>
          <cell r="T113">
            <v>1075259697</v>
          </cell>
          <cell r="U113">
            <v>2</v>
          </cell>
          <cell r="V113" t="str">
            <v>N-A</v>
          </cell>
          <cell r="W113" t="str">
            <v>11 NO SE DILIGENCIA INFORMACIÓN PARA ESTE FORMULARIO EN ESTE PERÍODO DE REPORTE</v>
          </cell>
          <cell r="X113" t="str">
            <v>FEMENINO</v>
          </cell>
          <cell r="Y113" t="str">
            <v>Huila</v>
          </cell>
          <cell r="Z113" t="str">
            <v>Neiva</v>
          </cell>
          <cell r="AA113" t="str">
            <v>JENNIFER</v>
          </cell>
          <cell r="AC113" t="str">
            <v>ESPAÑA</v>
          </cell>
          <cell r="AD113" t="str">
            <v>ENDO</v>
          </cell>
          <cell r="AE113" t="str">
            <v>SI</v>
          </cell>
          <cell r="AF113" t="str">
            <v>1 PÓLIZA</v>
          </cell>
          <cell r="AG113" t="str">
            <v>12 SEGUROS DEL ESTADO</v>
          </cell>
          <cell r="AH113" t="str">
            <v>2 CUMPLIMIENTO</v>
          </cell>
          <cell r="AI113">
            <v>45705</v>
          </cell>
          <cell r="AJ113" t="str">
            <v>45-46-101029855</v>
          </cell>
          <cell r="AK113" t="str">
            <v>GLORIA TERESITA SERNA ALZATE</v>
          </cell>
          <cell r="AL113" t="str">
            <v>PNN FARALLONES DE CALI</v>
          </cell>
          <cell r="AM113" t="str">
            <v>2 SUPERVISOR</v>
          </cell>
          <cell r="AN113" t="str">
            <v>3 CÉDULA DE CIUDADANÍA</v>
          </cell>
          <cell r="AO113">
            <v>29120620</v>
          </cell>
          <cell r="AP113" t="str">
            <v>MARIA JULIANA CERON</v>
          </cell>
          <cell r="AQ113">
            <v>314</v>
          </cell>
          <cell r="AR113" t="str">
            <v>3 NO PACTADOS</v>
          </cell>
          <cell r="AS113" t="str">
            <v>4 NO SE HA ADICIONADO NI EN VALOR y EN TIEMPO</v>
          </cell>
          <cell r="AT113">
            <v>0</v>
          </cell>
          <cell r="AU113">
            <v>0</v>
          </cell>
          <cell r="AV113" t="str">
            <v>-</v>
          </cell>
          <cell r="AW113">
            <v>0</v>
          </cell>
          <cell r="AY113">
            <v>45707</v>
          </cell>
          <cell r="AZ113">
            <v>45705</v>
          </cell>
          <cell r="BA113">
            <v>45705</v>
          </cell>
          <cell r="BB113">
            <v>46022</v>
          </cell>
          <cell r="BD113" t="str">
            <v>2. NO</v>
          </cell>
          <cell r="BE113" t="str">
            <v>-</v>
          </cell>
          <cell r="BF113" t="str">
            <v>-</v>
          </cell>
          <cell r="BG113" t="str">
            <v>2. NO</v>
          </cell>
          <cell r="BH113">
            <v>0</v>
          </cell>
          <cell r="BI113" t="str">
            <v>-</v>
          </cell>
          <cell r="BJ113" t="str">
            <v>-</v>
          </cell>
          <cell r="BL113" t="str">
            <v>2025753501900047E</v>
          </cell>
          <cell r="BM113">
            <v>66441479</v>
          </cell>
          <cell r="BN113" t="str">
            <v>WENDY ISABEL DAVID</v>
          </cell>
          <cell r="BO113" t="str">
            <v>https://community.secop.gov.co/Public/Tendering/ContractNoticePhases/View?PPI=CO1.PPI.37554794&amp;isFromPublicArea=True&amp;isModal=False</v>
          </cell>
          <cell r="BP113" t="str">
            <v>VIGENTE</v>
          </cell>
          <cell r="BR113" t="str">
            <v xml:space="preserve">https://community.secop.gov.co/Public/Tendering/ContractDetailView/Index?UniqueIdentifier=CO1.PCCNTR.7508531  </v>
          </cell>
          <cell r="BS113" t="str">
            <v>jennifer.espana</v>
          </cell>
          <cell r="BT113" t="str">
            <v>parquesnacionales.gov.co</v>
          </cell>
          <cell r="BU113" t="str">
            <v>pm.farallones@parquesnacionales.gov.co</v>
          </cell>
          <cell r="BV113" t="str">
            <v>PROFESIONAL</v>
          </cell>
          <cell r="BW113" t="str">
            <v>BANCOLOMBIA S.A.</v>
          </cell>
          <cell r="BX113" t="str">
            <v>Ahorro</v>
          </cell>
          <cell r="BY113">
            <v>53443345830</v>
          </cell>
          <cell r="CC113">
            <v>2962359</v>
          </cell>
          <cell r="CD113">
            <v>6347912</v>
          </cell>
          <cell r="CE113">
            <v>6347912</v>
          </cell>
          <cell r="CF113">
            <v>6347912</v>
          </cell>
          <cell r="CG113">
            <v>6347912</v>
          </cell>
          <cell r="CH113">
            <v>6347912</v>
          </cell>
          <cell r="CI113">
            <v>6347912</v>
          </cell>
          <cell r="CJ113">
            <v>6347912</v>
          </cell>
          <cell r="CK113">
            <v>6347912</v>
          </cell>
          <cell r="CL113">
            <v>6347912</v>
          </cell>
          <cell r="CM113">
            <v>6347912</v>
          </cell>
          <cell r="CN113">
            <v>0</v>
          </cell>
        </row>
        <row r="114">
          <cell r="A114" t="str">
            <v>CD-DTPA-114-2025</v>
          </cell>
          <cell r="B114" t="str">
            <v>1 FONAM</v>
          </cell>
          <cell r="C114" t="str">
            <v>CPS-DTPA-114-2025</v>
          </cell>
          <cell r="D114" t="str">
            <v>JOHN ALEXANDER ACOSTA HUAZA</v>
          </cell>
          <cell r="E114">
            <v>45705</v>
          </cell>
          <cell r="F114" t="str">
            <v xml:space="preserve">PA04-3202032-1-006 Prestar servicios profesionales en el PNN Farallones de Cali para realizar las actividades juridicas necesarias en la Implementacion de las acciones de prevencion, vigilancia y control relacionadas con del proceso sancionatorio ambiental en las areas protegidas administradas por PNNC, especialmente en los ecosistemas andinos y de paramo, en el marco de la conservacion de la diversidad biologica de las Areas Protegidas del SINAP Nacional	</v>
          </cell>
          <cell r="G114" t="str">
            <v>PROFESIONAL</v>
          </cell>
          <cell r="H114" t="str">
            <v>2 CONTRATACIÓN DIRECTA</v>
          </cell>
          <cell r="I114" t="str">
            <v>14 PRESTACIÓN DE SERVICIOS</v>
          </cell>
          <cell r="J114" t="str">
            <v>N/A</v>
          </cell>
          <cell r="K114">
            <v>80111600</v>
          </cell>
          <cell r="L114">
            <v>8125</v>
          </cell>
          <cell r="M114">
            <v>6725</v>
          </cell>
          <cell r="N114">
            <v>45705</v>
          </cell>
          <cell r="O114">
            <v>5106004</v>
          </cell>
          <cell r="P114">
            <v>46124236</v>
          </cell>
          <cell r="Q114" t="str">
            <v>CUARENTA Y SEIS MILLONES CIENTO VEINTICUATRO MIL DOSCIENTOS TREINTA Y SEIS</v>
          </cell>
          <cell r="R114" t="str">
            <v>1 PERSONA NATURAL</v>
          </cell>
          <cell r="S114" t="str">
            <v>3 CÉDULA DE CIUDADANÍA</v>
          </cell>
          <cell r="T114">
            <v>1144189241</v>
          </cell>
          <cell r="U114">
            <v>2</v>
          </cell>
          <cell r="V114" t="str">
            <v>N-A</v>
          </cell>
          <cell r="W114" t="str">
            <v>11 NO SE DILIGENCIA INFORMACIÓN PARA ESTE FORMULARIO EN ESTE PERÍODO DE REPORTE</v>
          </cell>
          <cell r="X114" t="str">
            <v>MASCULINO</v>
          </cell>
          <cell r="Y114" t="str">
            <v>Valle del Cauca</v>
          </cell>
          <cell r="Z114" t="str">
            <v>Cali</v>
          </cell>
          <cell r="AA114" t="str">
            <v>JOHN</v>
          </cell>
          <cell r="AB114" t="str">
            <v>ALEXANDER</v>
          </cell>
          <cell r="AC114" t="str">
            <v>ACOSTA</v>
          </cell>
          <cell r="AD114" t="str">
            <v>HUAZA</v>
          </cell>
          <cell r="AE114" t="str">
            <v>SI</v>
          </cell>
          <cell r="AF114" t="str">
            <v>1 PÓLIZA</v>
          </cell>
          <cell r="AG114" t="str">
            <v>12 SEGUROS DEL ESTADO</v>
          </cell>
          <cell r="AH114" t="str">
            <v>2 CUMPLIMIENTO</v>
          </cell>
          <cell r="AI114">
            <v>45705</v>
          </cell>
          <cell r="AJ114" t="str">
            <v>45-46-101029861</v>
          </cell>
          <cell r="AK114" t="str">
            <v>GLORIA TERESITA SERNA ALZATE</v>
          </cell>
          <cell r="AL114" t="str">
            <v>PNN FARALLONES DE CALI</v>
          </cell>
          <cell r="AM114" t="str">
            <v>2 SUPERVISOR</v>
          </cell>
          <cell r="AN114" t="str">
            <v>3 CÉDULA DE CIUDADANÍA</v>
          </cell>
          <cell r="AO114">
            <v>25292225</v>
          </cell>
          <cell r="AP114" t="str">
            <v>CAROL JOHANNA ORTEGA SANCHEZ</v>
          </cell>
          <cell r="AQ114">
            <v>317</v>
          </cell>
          <cell r="AR114" t="str">
            <v>3 NO PACTADOS</v>
          </cell>
          <cell r="AS114" t="str">
            <v>4 NO SE HA ADICIONADO NI EN VALOR y EN TIEMPO</v>
          </cell>
          <cell r="AT114">
            <v>1</v>
          </cell>
          <cell r="AU114">
            <v>7318606</v>
          </cell>
          <cell r="AV114">
            <v>45973</v>
          </cell>
          <cell r="AW114">
            <v>44</v>
          </cell>
          <cell r="AX114">
            <v>45973</v>
          </cell>
          <cell r="AY114">
            <v>45707</v>
          </cell>
          <cell r="AZ114">
            <v>45705</v>
          </cell>
          <cell r="BA114">
            <v>45705</v>
          </cell>
          <cell r="BB114">
            <v>46022</v>
          </cell>
          <cell r="BD114" t="str">
            <v>2. NO</v>
          </cell>
          <cell r="BE114" t="str">
            <v>-</v>
          </cell>
          <cell r="BF114" t="str">
            <v>-</v>
          </cell>
          <cell r="BG114" t="str">
            <v>2. NO</v>
          </cell>
          <cell r="BH114">
            <v>0</v>
          </cell>
          <cell r="BI114" t="str">
            <v>-</v>
          </cell>
          <cell r="BJ114" t="str">
            <v>-</v>
          </cell>
          <cell r="BK114" t="str">
            <v>PRORROGADO Y ADICIONADO</v>
          </cell>
          <cell r="BL114" t="str">
            <v>2025753501900048E</v>
          </cell>
          <cell r="BM114">
            <v>53442842</v>
          </cell>
          <cell r="BN114" t="str">
            <v>WENDY ISABEL DAVID</v>
          </cell>
          <cell r="BO114" t="str">
            <v>https://community.secop.gov.co/Public/Tendering/ContractNoticePhases/View?PPI=CO1.PPI.37560214&amp;isFromPublicArea=True&amp;isModal=False</v>
          </cell>
          <cell r="BP114" t="str">
            <v>VIGENTE</v>
          </cell>
          <cell r="BR114" t="str">
            <v xml:space="preserve">https://community.secop.gov.co/Public/Tendering/ContractDetailView/Index?UniqueIdentifier=CO1.PCCNTR.7509096 </v>
          </cell>
          <cell r="BS114" t="str">
            <v>john.acosta</v>
          </cell>
          <cell r="BT114" t="str">
            <v>parquesnacionales.gov.co</v>
          </cell>
          <cell r="BU114" t="str">
            <v>jhonacosta2709@hotmail.com</v>
          </cell>
          <cell r="BV114" t="str">
            <v>PROFESIONAL</v>
          </cell>
          <cell r="BW114" t="str">
            <v>SCOTIABANK COLPATRIA SA</v>
          </cell>
          <cell r="BX114" t="str">
            <v>Ahorro</v>
          </cell>
          <cell r="BY114">
            <v>5872000713</v>
          </cell>
          <cell r="CC114">
            <v>2382802</v>
          </cell>
          <cell r="CD114">
            <v>5106004</v>
          </cell>
          <cell r="CE114">
            <v>5106004</v>
          </cell>
          <cell r="CF114">
            <v>5106004</v>
          </cell>
          <cell r="CG114">
            <v>5106004</v>
          </cell>
          <cell r="CH114">
            <v>5106004</v>
          </cell>
          <cell r="CI114">
            <v>5106004</v>
          </cell>
          <cell r="CJ114">
            <v>5106004</v>
          </cell>
          <cell r="CK114">
            <v>5106004</v>
          </cell>
          <cell r="CL114">
            <v>2893402</v>
          </cell>
          <cell r="CN114">
            <v>7318606</v>
          </cell>
        </row>
        <row r="115">
          <cell r="A115" t="str">
            <v>CD-DTPA-115-2025</v>
          </cell>
          <cell r="B115" t="str">
            <v>1 FONAM</v>
          </cell>
          <cell r="C115" t="str">
            <v>CPS-DTPA-115-2025</v>
          </cell>
          <cell r="D115" t="str">
            <v>JAVIER STIVEN ATOY PAZ</v>
          </cell>
          <cell r="E115">
            <v>45706</v>
          </cell>
          <cell r="F115" t="str">
            <v>Prestar servicios de apoyo a la gestión con plena autonomía técnica y administrativa en las actividades tecnicas requeridas del PNN Farallones de Cali para Implementar el proceso de restauración en las zonas degradadas y/o alteradas de las áreas protegidas nacionales y/o zonas de influencia especialmente en los ecosistemas andinos y de páramo, en el marco de la conservación de la diversidad biológica de las Áreas Protegidas del SINAP Nacional.</v>
          </cell>
          <cell r="G115" t="str">
            <v>APOYO A LA GESTIÓN</v>
          </cell>
          <cell r="H115" t="str">
            <v>2 CONTRATACIÓN DIRECTA</v>
          </cell>
          <cell r="I115" t="str">
            <v>14 PRESTACIÓN DE SERVICIOS</v>
          </cell>
          <cell r="J115" t="str">
            <v>N/A</v>
          </cell>
          <cell r="K115">
            <v>80111600</v>
          </cell>
          <cell r="L115">
            <v>8425</v>
          </cell>
          <cell r="M115">
            <v>6825</v>
          </cell>
          <cell r="N115">
            <v>45706</v>
          </cell>
          <cell r="O115">
            <v>2680096</v>
          </cell>
          <cell r="P115">
            <v>27962335</v>
          </cell>
          <cell r="Q115" t="str">
            <v>VEINTISIETE MILLONES NOVECIENTOS SESENTA Y DOS MIL TRESCIENTOS TREINTA Y CINCO</v>
          </cell>
          <cell r="R115" t="str">
            <v>1 PERSONA NATURAL</v>
          </cell>
          <cell r="S115" t="str">
            <v>3 CÉDULA DE CIUDADANÍA</v>
          </cell>
          <cell r="T115">
            <v>1114732646</v>
          </cell>
          <cell r="U115">
            <v>2</v>
          </cell>
          <cell r="V115" t="str">
            <v>N-A</v>
          </cell>
          <cell r="W115" t="str">
            <v>11 NO SE DILIGENCIA INFORMACIÓN PARA ESTE FORMULARIO EN ESTE PERÍODO DE REPORTE</v>
          </cell>
          <cell r="X115" t="str">
            <v>MASCULINO</v>
          </cell>
          <cell r="Y115" t="str">
            <v>Valle del Cauca</v>
          </cell>
          <cell r="Z115" t="str">
            <v>Dagua</v>
          </cell>
          <cell r="AA115" t="str">
            <v>JAVIER</v>
          </cell>
          <cell r="AB115" t="str">
            <v>STIVEN</v>
          </cell>
          <cell r="AC115" t="str">
            <v>ATOY</v>
          </cell>
          <cell r="AD115" t="str">
            <v>PAZ</v>
          </cell>
          <cell r="AE115" t="str">
            <v>NO</v>
          </cell>
          <cell r="AF115" t="str">
            <v>6 NO CONSTITUYÓ GARANTÍAS</v>
          </cell>
          <cell r="AG115" t="str">
            <v>N-A</v>
          </cell>
          <cell r="AH115" t="str">
            <v>N-A</v>
          </cell>
          <cell r="AI115" t="str">
            <v>N-A</v>
          </cell>
          <cell r="AJ115" t="str">
            <v>N-A</v>
          </cell>
          <cell r="AK115" t="str">
            <v>GLORIA TERESITA SERNA ALZATE</v>
          </cell>
          <cell r="AL115" t="str">
            <v>PNN FARALLONES DE CALI</v>
          </cell>
          <cell r="AM115" t="str">
            <v>2 SUPERVISOR</v>
          </cell>
          <cell r="AN115" t="str">
            <v>3 CÉDULA DE CIUDADANÍA</v>
          </cell>
          <cell r="AO115">
            <v>29120620</v>
          </cell>
          <cell r="AP115" t="str">
            <v>MARIA JULIANA CERON</v>
          </cell>
          <cell r="AQ115">
            <v>313</v>
          </cell>
          <cell r="AR115" t="str">
            <v>3 NO PACTADOS</v>
          </cell>
          <cell r="AS115" t="str">
            <v>4 NO SE HA ADICIONADO NI EN VALOR y EN TIEMPO</v>
          </cell>
          <cell r="AT115">
            <v>0</v>
          </cell>
          <cell r="AU115">
            <v>0</v>
          </cell>
          <cell r="AV115" t="str">
            <v>-</v>
          </cell>
          <cell r="AW115">
            <v>0</v>
          </cell>
          <cell r="AY115">
            <v>45708</v>
          </cell>
          <cell r="AZ115" t="str">
            <v>N/A</v>
          </cell>
          <cell r="BA115">
            <v>45706</v>
          </cell>
          <cell r="BB115">
            <v>46021</v>
          </cell>
          <cell r="BD115" t="str">
            <v>2. NO</v>
          </cell>
          <cell r="BE115" t="str">
            <v>-</v>
          </cell>
          <cell r="BF115" t="str">
            <v>-</v>
          </cell>
          <cell r="BG115" t="str">
            <v>2. NO</v>
          </cell>
          <cell r="BH115">
            <v>0</v>
          </cell>
          <cell r="BI115" t="str">
            <v>-</v>
          </cell>
          <cell r="BJ115" t="str">
            <v>-</v>
          </cell>
          <cell r="BK115" t="str">
            <v xml:space="preserve">CESIÓN DE CONTRATO </v>
          </cell>
          <cell r="BL115" t="str">
            <v>2025753501900049E</v>
          </cell>
          <cell r="BM115">
            <v>27962335</v>
          </cell>
          <cell r="BN115" t="str">
            <v>ALLISON ROJAS CALDERON</v>
          </cell>
          <cell r="BO115" t="str">
            <v>https://community.secop.gov.co/Public/Tendering/ContractNoticePhases/View?PPI=CO1.PPI.37580641&amp;isFromPublicArea=True&amp;isModal=False</v>
          </cell>
          <cell r="BP115" t="str">
            <v>TERMINADO ANTICIPADAMENTE</v>
          </cell>
          <cell r="BR115" t="str">
            <v xml:space="preserve">https://community.secop.gov.co/Public/Tendering/ContractDetailView/Index?UniqueIdentifier=CO1.PCCNTR.7514648 </v>
          </cell>
          <cell r="BS115" t="str">
            <v>javier.atoy</v>
          </cell>
          <cell r="BT115" t="str">
            <v>parquesnacionales.gov.co</v>
          </cell>
          <cell r="BU115" t="str">
            <v>stivenatoy20@gmail.com</v>
          </cell>
          <cell r="BV115" t="str">
            <v>TECNICO</v>
          </cell>
          <cell r="BW115" t="str">
            <v>BANCOLOMBIA S.A.</v>
          </cell>
          <cell r="BX115" t="str">
            <v>Ahorro</v>
          </cell>
          <cell r="BY115">
            <v>91237422002</v>
          </cell>
          <cell r="CC115">
            <v>1161375</v>
          </cell>
          <cell r="CD115">
            <v>2680096</v>
          </cell>
          <cell r="CE115">
            <v>2680096</v>
          </cell>
          <cell r="CF115">
            <v>2680096</v>
          </cell>
          <cell r="CG115">
            <v>2680096</v>
          </cell>
          <cell r="CH115">
            <v>2680096</v>
          </cell>
          <cell r="CI115">
            <v>2680096</v>
          </cell>
          <cell r="CJ115">
            <v>2680096</v>
          </cell>
          <cell r="CK115">
            <v>2680096</v>
          </cell>
          <cell r="CL115">
            <v>2680096</v>
          </cell>
          <cell r="CM115">
            <v>2680096</v>
          </cell>
          <cell r="CN115">
            <v>0</v>
          </cell>
        </row>
        <row r="116">
          <cell r="A116" t="str">
            <v>CD-DTPA-115-2026</v>
          </cell>
          <cell r="B116" t="str">
            <v>2 FONAM</v>
          </cell>
          <cell r="C116" t="str">
            <v>CPS-DTPA-115-2026</v>
          </cell>
          <cell r="D116" t="str">
            <v>LIBARDO TORRES URBANO</v>
          </cell>
          <cell r="E116">
            <v>45706</v>
          </cell>
          <cell r="F116" t="str">
            <v>Prestar servicios de apoyo a la gestión con plena autonomía técnica y administrativa en las actividades tecnicas requeridas del PNN Farallones de Cali para Implementar el proceso de restauración en las zonas degradadas y/o alteradas de las áreas protegidas nacionales y/o zonas de influencia especialmente en los ecosistemas andinos y de páramo, en el marco de la conservación de la diversidad biológica de las Áreas Protegidas del SINAP Nacional.</v>
          </cell>
          <cell r="G116" t="str">
            <v>APOYO A LA GESTIÓN</v>
          </cell>
          <cell r="H116" t="str">
            <v>2 CONTRATACIÓN DIRECTA</v>
          </cell>
          <cell r="I116" t="str">
            <v>14 PRESTACIÓN DE SERVICIOS</v>
          </cell>
          <cell r="J116" t="str">
            <v>N/A</v>
          </cell>
          <cell r="K116">
            <v>80111600</v>
          </cell>
          <cell r="L116">
            <v>8425</v>
          </cell>
          <cell r="M116">
            <v>41225</v>
          </cell>
          <cell r="N116">
            <v>45883</v>
          </cell>
          <cell r="O116">
            <v>2680096</v>
          </cell>
          <cell r="P116">
            <v>12239105</v>
          </cell>
          <cell r="Q116" t="str">
            <v>DOCE MILLONES DOSCIENTOS TREINTA Y NUEVE MIL CIENTO CINCO</v>
          </cell>
          <cell r="R116" t="str">
            <v>2 PERSONA JURIDICA</v>
          </cell>
          <cell r="S116" t="str">
            <v>3 CÉDULA DE CIUDADANÍA</v>
          </cell>
          <cell r="T116">
            <v>94540419</v>
          </cell>
          <cell r="U116">
            <v>2</v>
          </cell>
          <cell r="V116" t="str">
            <v>N-A</v>
          </cell>
          <cell r="W116" t="str">
            <v>11 NO SE DILIGENCIA INFORMACIÓN PARA ESTE FORMULARIO EN ESTE PERÍODO DE REPORTE</v>
          </cell>
          <cell r="X116" t="str">
            <v>MASCULINO</v>
          </cell>
          <cell r="Y116" t="str">
            <v>Santiago de Cali</v>
          </cell>
          <cell r="Z116" t="str">
            <v>Valle del Cauca</v>
          </cell>
          <cell r="AA116" t="str">
            <v>LIBARDO</v>
          </cell>
          <cell r="AB116" t="str">
            <v>TORRES</v>
          </cell>
          <cell r="AC116" t="str">
            <v>URBANO</v>
          </cell>
          <cell r="AE116" t="str">
            <v>NO</v>
          </cell>
          <cell r="AF116" t="str">
            <v>6 NO CONSTITUYÓ GARANTÍAS</v>
          </cell>
          <cell r="AG116" t="str">
            <v>N-A</v>
          </cell>
          <cell r="AH116" t="str">
            <v>N-A</v>
          </cell>
          <cell r="AI116" t="str">
            <v>N-A</v>
          </cell>
          <cell r="AJ116" t="str">
            <v>N-A</v>
          </cell>
          <cell r="AK116" t="str">
            <v>GLORIA TERESITA SERNA ALZATE</v>
          </cell>
          <cell r="AL116" t="str">
            <v>PNN FARALLONES DE CALI</v>
          </cell>
          <cell r="AM116" t="str">
            <v>2 SUPERVISOR</v>
          </cell>
          <cell r="AN116" t="str">
            <v>3 CÉDULA DE CIUDADANÍA</v>
          </cell>
          <cell r="AO116">
            <v>29120620</v>
          </cell>
          <cell r="AP116" t="str">
            <v>MARIA JULIANA CERON</v>
          </cell>
          <cell r="AQ116">
            <v>313</v>
          </cell>
          <cell r="AR116" t="str">
            <v>3 NO PACTADOS</v>
          </cell>
          <cell r="AS116" t="str">
            <v>4 NO SE HA ADICIONADO NI EN VALOR y EN TIEMPO</v>
          </cell>
          <cell r="AT116">
            <v>0</v>
          </cell>
          <cell r="AU116">
            <v>0</v>
          </cell>
          <cell r="AV116" t="str">
            <v>-</v>
          </cell>
          <cell r="AW116">
            <v>0</v>
          </cell>
          <cell r="AY116">
            <v>45708</v>
          </cell>
          <cell r="AZ116" t="str">
            <v>N/A</v>
          </cell>
          <cell r="BA116">
            <v>45706</v>
          </cell>
          <cell r="BB116">
            <v>46021</v>
          </cell>
          <cell r="BD116" t="str">
            <v>2. NO</v>
          </cell>
          <cell r="BE116" t="str">
            <v>-</v>
          </cell>
          <cell r="BF116" t="str">
            <v>-</v>
          </cell>
          <cell r="BG116" t="str">
            <v>2. NO</v>
          </cell>
          <cell r="BH116">
            <v>0</v>
          </cell>
          <cell r="BI116" t="str">
            <v>-</v>
          </cell>
          <cell r="BJ116" t="str">
            <v>-</v>
          </cell>
          <cell r="BL116" t="str">
            <v>2025753501900049E</v>
          </cell>
          <cell r="BM116">
            <v>12239105</v>
          </cell>
          <cell r="BN116" t="str">
            <v>WENDY ISABEL DAVID</v>
          </cell>
          <cell r="BO116" t="str">
            <v>https://community.secop.gov.co/Public/Tendering/ContractNoticePhases/View?PPI=CO1.PPI.37580641&amp;isFromPublicArea=True&amp;isModal=False</v>
          </cell>
          <cell r="BP116" t="str">
            <v>VIGENTE</v>
          </cell>
          <cell r="BR116" t="str">
            <v xml:space="preserve">https://community.secop.gov.co/Public/Tendering/ContractDetailView/Index?UniqueIdentifier=CO1.PCCNTR.7514648  </v>
          </cell>
        </row>
        <row r="117">
          <cell r="A117" t="str">
            <v>CD-DTPA-116-2025</v>
          </cell>
          <cell r="B117" t="str">
            <v>1 FONAM</v>
          </cell>
          <cell r="C117" t="str">
            <v>CPS-DTPA-116-2025</v>
          </cell>
          <cell r="D117" t="str">
            <v>EDGAR REYES GOLONDRINO</v>
          </cell>
          <cell r="E117">
            <v>45706</v>
          </cell>
          <cell r="F117" t="str">
            <v>PA04-3202008-9-046 Prestar servicios profesionales con plena autonomía técnica y administrativa en el el PNN Farallones de Cali para la realización de actividades necesarias de Implementar los instrumentos de planeación (planes de manejo / rem u otros programas y lineamientos) de la entidad, asociadas a las acciones técnicas sobre el recurso hídrico, especialmente en los ecosistemas andinos y de páramo, en el marco de la conservación de la diversidad biológica de las Áreas Protegidas del SINAP Nacional.</v>
          </cell>
          <cell r="G117" t="str">
            <v>PROFESIONAL</v>
          </cell>
          <cell r="H117" t="str">
            <v>2 CONTRATACIÓN DIRECTA</v>
          </cell>
          <cell r="I117" t="str">
            <v>14 PRESTACIÓN DE SERVICIOS</v>
          </cell>
          <cell r="J117" t="str">
            <v>N/A</v>
          </cell>
          <cell r="K117">
            <v>80111600</v>
          </cell>
          <cell r="L117">
            <v>8225</v>
          </cell>
          <cell r="M117">
            <v>6925</v>
          </cell>
          <cell r="N117">
            <v>45706</v>
          </cell>
          <cell r="O117">
            <v>4620818</v>
          </cell>
          <cell r="P117">
            <v>48210534</v>
          </cell>
          <cell r="Q117" t="str">
            <v>CUARENTA Y OCHO MILLONES DOSCIENTOS DIEZ MIL QUINIENTOS TREINTA Y CUATRO</v>
          </cell>
          <cell r="R117" t="str">
            <v>1 PERSONA NATURAL</v>
          </cell>
          <cell r="S117" t="str">
            <v>3 CÉDULA DE CIUDADANÍA</v>
          </cell>
          <cell r="T117">
            <v>16777467</v>
          </cell>
          <cell r="U117">
            <v>2</v>
          </cell>
          <cell r="V117" t="str">
            <v>N-A</v>
          </cell>
          <cell r="W117" t="str">
            <v>11 NO SE DILIGENCIA INFORMACIÓN PARA ESTE FORMULARIO EN ESTE PERÍODO DE REPORTE</v>
          </cell>
          <cell r="X117" t="str">
            <v>MASCULINO</v>
          </cell>
          <cell r="Y117" t="str">
            <v>Valle del Cauca</v>
          </cell>
          <cell r="Z117" t="str">
            <v>Cali</v>
          </cell>
          <cell r="AA117" t="str">
            <v>EDGAR</v>
          </cell>
          <cell r="AC117" t="str">
            <v>REYES</v>
          </cell>
          <cell r="AD117" t="str">
            <v>GOLONDRINO</v>
          </cell>
          <cell r="AE117" t="str">
            <v>SI</v>
          </cell>
          <cell r="AF117" t="str">
            <v>1 PÓLIZA</v>
          </cell>
          <cell r="AG117" t="str">
            <v>12 SEGUROS DEL ESTADO</v>
          </cell>
          <cell r="AH117" t="str">
            <v>2 CUMPLIMIENTO</v>
          </cell>
          <cell r="AI117">
            <v>45706</v>
          </cell>
          <cell r="AJ117" t="str">
            <v>45-46-101029891</v>
          </cell>
          <cell r="AK117" t="str">
            <v>GLORIA TERESITA SERNA ALZATE</v>
          </cell>
          <cell r="AL117" t="str">
            <v>PNN FARALLONES DE CALI</v>
          </cell>
          <cell r="AM117" t="str">
            <v>2 SUPERVISOR</v>
          </cell>
          <cell r="AN117" t="str">
            <v>3 CÉDULA DE CIUDADANÍA</v>
          </cell>
          <cell r="AO117">
            <v>29120620</v>
          </cell>
          <cell r="AP117" t="str">
            <v>MARIA JULIANA CERON</v>
          </cell>
          <cell r="AQ117">
            <v>313</v>
          </cell>
          <cell r="AR117" t="str">
            <v>3 NO PACTADOS</v>
          </cell>
          <cell r="AS117" t="str">
            <v>4 NO SE HA ADICIONADO NI EN VALOR y EN TIEMPO</v>
          </cell>
          <cell r="AT117">
            <v>0</v>
          </cell>
          <cell r="AU117">
            <v>0</v>
          </cell>
          <cell r="AV117" t="str">
            <v>-</v>
          </cell>
          <cell r="AW117">
            <v>0</v>
          </cell>
          <cell r="AY117">
            <v>45706</v>
          </cell>
          <cell r="AZ117">
            <v>45706</v>
          </cell>
          <cell r="BA117">
            <v>45706</v>
          </cell>
          <cell r="BB117">
            <v>46022</v>
          </cell>
          <cell r="BD117" t="str">
            <v>2. NO</v>
          </cell>
          <cell r="BE117" t="str">
            <v>-</v>
          </cell>
          <cell r="BF117" t="str">
            <v>-</v>
          </cell>
          <cell r="BG117" t="str">
            <v>2. NO</v>
          </cell>
          <cell r="BH117">
            <v>0</v>
          </cell>
          <cell r="BI117" t="str">
            <v>-</v>
          </cell>
          <cell r="BJ117" t="str">
            <v>-</v>
          </cell>
          <cell r="BL117" t="str">
            <v>2025753501900050E</v>
          </cell>
          <cell r="BM117">
            <v>48210534</v>
          </cell>
          <cell r="BN117" t="str">
            <v>WENDY ISABEL DAVID</v>
          </cell>
          <cell r="BO117" t="str">
            <v>https://community.secop.gov.co/Public/Tendering/ContractNoticePhases/View?PPI=CO1.PPI.37589567&amp;isFromPublicArea=True&amp;isModal=False</v>
          </cell>
          <cell r="BP117" t="str">
            <v>VIGENTE</v>
          </cell>
          <cell r="BR117" t="str">
            <v xml:space="preserve">https://community.secop.gov.co/Public/Tendering/ContractDetailView/Index?UniqueIdentifier=CO1.PCCNTR.7516353 </v>
          </cell>
          <cell r="BS117" t="str">
            <v>edgar.reyes</v>
          </cell>
          <cell r="BT117" t="str">
            <v>parquesnacionales.gov.co</v>
          </cell>
          <cell r="BU117" t="str">
            <v>edgarreyesgolondrino@gmail.com</v>
          </cell>
          <cell r="BV117" t="str">
            <v>PROFESIONAL</v>
          </cell>
          <cell r="BW117" t="str">
            <v>BANCOLOMBIA S.A.</v>
          </cell>
          <cell r="BX117" t="str">
            <v>Ahorro</v>
          </cell>
          <cell r="BY117">
            <v>30065163197</v>
          </cell>
          <cell r="CC117">
            <v>2002354</v>
          </cell>
          <cell r="CD117">
            <v>4620818</v>
          </cell>
          <cell r="CE117">
            <v>4620818</v>
          </cell>
          <cell r="CF117">
            <v>4620818</v>
          </cell>
          <cell r="CG117">
            <v>4620818</v>
          </cell>
          <cell r="CH117">
            <v>4620818</v>
          </cell>
          <cell r="CI117">
            <v>4620818</v>
          </cell>
          <cell r="CJ117">
            <v>4620818</v>
          </cell>
          <cell r="CK117">
            <v>4620818</v>
          </cell>
          <cell r="CL117">
            <v>4620818</v>
          </cell>
          <cell r="CM117">
            <v>4620818</v>
          </cell>
          <cell r="CN117">
            <v>0</v>
          </cell>
        </row>
        <row r="118">
          <cell r="A118" t="str">
            <v>CD-DTPA-117-2025</v>
          </cell>
          <cell r="B118" t="str">
            <v>1 FONAM</v>
          </cell>
          <cell r="C118" t="str">
            <v>CPS-DTPA-117-2025</v>
          </cell>
          <cell r="D118" t="str">
            <v>ZULAY QUINTO VALOYES</v>
          </cell>
          <cell r="E118">
            <v>45707</v>
          </cell>
          <cell r="F118" t="str">
            <v>Prestar servicios profesionales con plena autonomía técnica y administrativa en el PNN Utría en el monitoreo de los Valores objeto de conservación a priorizar y el acompañamiento de las investigaciones que brinden insumos al manejo, en el marco de la conservación de la diversidad biológica de las áreas protegidas del SINAP nacional.</v>
          </cell>
          <cell r="G118" t="str">
            <v>PROFESIONAL</v>
          </cell>
          <cell r="H118" t="str">
            <v>2 CONTRATACIÓN DIRECTA</v>
          </cell>
          <cell r="I118" t="str">
            <v>14 PRESTACIÓN DE SERVICIOS</v>
          </cell>
          <cell r="J118" t="str">
            <v>N/A</v>
          </cell>
          <cell r="K118">
            <v>80111600</v>
          </cell>
          <cell r="L118">
            <v>9225</v>
          </cell>
          <cell r="M118">
            <v>7125</v>
          </cell>
          <cell r="N118">
            <v>45707</v>
          </cell>
          <cell r="O118">
            <v>4620818</v>
          </cell>
          <cell r="P118">
            <v>37274599</v>
          </cell>
          <cell r="Q118" t="str">
            <v>TREINTA Y SIETE MILLONES DOSCIENTOS SETENTA Y CUATRO MIL QUINIENTOS NOVENTA Y NUEVE</v>
          </cell>
          <cell r="R118" t="str">
            <v>1 PERSONA NATURAL</v>
          </cell>
          <cell r="S118" t="str">
            <v>3 CÉDULA DE CIUDADANÍA</v>
          </cell>
          <cell r="T118">
            <v>1077422929</v>
          </cell>
          <cell r="U118">
            <v>2</v>
          </cell>
          <cell r="V118" t="str">
            <v>N-A</v>
          </cell>
          <cell r="W118" t="str">
            <v>11 NO SE DILIGENCIA INFORMACIÓN PARA ESTE FORMULARIO EN ESTE PERÍODO DE REPORTE</v>
          </cell>
          <cell r="X118" t="str">
            <v>FEMENINO</v>
          </cell>
          <cell r="Y118" t="str">
            <v>Chocó</v>
          </cell>
          <cell r="Z118" t="str">
            <v>Quibdó</v>
          </cell>
          <cell r="AA118" t="str">
            <v>ZULAY</v>
          </cell>
          <cell r="AC118" t="str">
            <v>QUINTO</v>
          </cell>
          <cell r="AD118" t="str">
            <v>VALOYES</v>
          </cell>
          <cell r="AE118" t="str">
            <v>SI</v>
          </cell>
          <cell r="AF118" t="str">
            <v>1 PÓLIZA</v>
          </cell>
          <cell r="AG118" t="str">
            <v>12 SEGUROS DEL ESTADO</v>
          </cell>
          <cell r="AH118" t="str">
            <v>2 CUMPLIMIENTO</v>
          </cell>
          <cell r="AI118">
            <v>45707</v>
          </cell>
          <cell r="AJ118" t="str">
            <v xml:space="preserve">	45-46-101029914</v>
          </cell>
          <cell r="AK118" t="str">
            <v>GLORIA TERESITA SERNA ALZATE</v>
          </cell>
          <cell r="AL118" t="str">
            <v>PNN UTRÍA</v>
          </cell>
          <cell r="AM118" t="str">
            <v>2 SUPERVISOR</v>
          </cell>
          <cell r="AN118" t="str">
            <v>3 CÉDULA DE CIUDADANÍA</v>
          </cell>
          <cell r="AO118">
            <v>66848955</v>
          </cell>
          <cell r="AP118" t="str">
            <v>MARIA XIMENA ZORRILLA A.</v>
          </cell>
          <cell r="AQ118">
            <v>242</v>
          </cell>
          <cell r="AR118" t="str">
            <v>3 NO PACTADOS</v>
          </cell>
          <cell r="AS118" t="str">
            <v>4 NO SE HA ADICIONADO NI EN VALOR y EN TIEMPO</v>
          </cell>
          <cell r="AT118">
            <v>0</v>
          </cell>
          <cell r="AU118">
            <v>0</v>
          </cell>
          <cell r="AV118" t="str">
            <v>-</v>
          </cell>
          <cell r="AW118">
            <v>0</v>
          </cell>
          <cell r="AY118">
            <v>45707</v>
          </cell>
          <cell r="AZ118">
            <v>45707</v>
          </cell>
          <cell r="BA118">
            <v>45707</v>
          </cell>
          <cell r="BB118">
            <v>45950</v>
          </cell>
          <cell r="BD118" t="str">
            <v>2. NO</v>
          </cell>
          <cell r="BE118" t="str">
            <v>-</v>
          </cell>
          <cell r="BF118" t="str">
            <v>-</v>
          </cell>
          <cell r="BG118" t="str">
            <v>2. NO</v>
          </cell>
          <cell r="BH118">
            <v>0</v>
          </cell>
          <cell r="BI118" t="str">
            <v>-</v>
          </cell>
          <cell r="BJ118" t="str">
            <v>-</v>
          </cell>
          <cell r="BL118" t="str">
            <v>2025753501900051E</v>
          </cell>
          <cell r="BM118">
            <v>37274599</v>
          </cell>
          <cell r="BN118" t="str">
            <v>JULIANA ISABEL MONTES ROMERO</v>
          </cell>
          <cell r="BO118" t="str">
            <v>https://community.secop.gov.co/Public/Tendering/ContractNoticePhases/View?PPI=CO1.PPI.37610615&amp;isFromPublicArea=True&amp;isModal=False</v>
          </cell>
          <cell r="BP118" t="str">
            <v>VIGENTE</v>
          </cell>
          <cell r="BR118" t="str">
            <v xml:space="preserve">https://community.secop.gov.co/Public/Tendering/ContractDetailView/Index?UniqueIdentifier=CO1.PCCNTR.7522821 </v>
          </cell>
          <cell r="BS118" t="str">
            <v>zulay.quinto</v>
          </cell>
          <cell r="BT118" t="str">
            <v>parquesnacionales.gov.co</v>
          </cell>
          <cell r="BU118" t="str">
            <v>monitoreo.utria@parquesnacionales.gov.co</v>
          </cell>
          <cell r="BV118" t="str">
            <v>PROFESIONAL</v>
          </cell>
          <cell r="BW118" t="str">
            <v>BANCOLOMBIA S.A.</v>
          </cell>
          <cell r="BX118" t="str">
            <v>Ahorro</v>
          </cell>
          <cell r="BY118">
            <v>53641189223</v>
          </cell>
          <cell r="CC118">
            <v>1848327</v>
          </cell>
          <cell r="CD118">
            <v>4620818</v>
          </cell>
          <cell r="CE118">
            <v>4620818</v>
          </cell>
          <cell r="CF118">
            <v>4620818</v>
          </cell>
          <cell r="CG118">
            <v>4620818</v>
          </cell>
          <cell r="CH118">
            <v>4620818</v>
          </cell>
          <cell r="CI118">
            <v>4620818</v>
          </cell>
          <cell r="CJ118">
            <v>4620818</v>
          </cell>
          <cell r="CK118">
            <v>3080546</v>
          </cell>
          <cell r="CN118">
            <v>0</v>
          </cell>
        </row>
        <row r="119">
          <cell r="A119" t="str">
            <v>CD-DTPA-118-2025</v>
          </cell>
          <cell r="B119" t="str">
            <v>1 FONAM</v>
          </cell>
          <cell r="C119" t="str">
            <v>CPS-DTPA-118-2025</v>
          </cell>
          <cell r="D119" t="str">
            <v>CRISTIAN DAVID BENAVIDES TELLO</v>
          </cell>
          <cell r="E119">
            <v>45707</v>
          </cell>
          <cell r="F119" t="str">
            <v>Prestar servicios de apoyo a la gestión con plena autonomía técnica y administrativa en el PNN Farallones de Cali para desarrollar actividades operativas de prevención, vigilancia y control en las áreas protegidas administradas por PNNC, especialmente en los ecosistemas andinos y de páramo, en el marco de la conservación de la diversidad biológica de las Áreas Protegidas del SINAP Nacional.</v>
          </cell>
          <cell r="G119" t="str">
            <v>APOYO A LA GESTIÓN</v>
          </cell>
          <cell r="H119" t="str">
            <v>2 CONTRATACIÓN DIRECTA</v>
          </cell>
          <cell r="I119" t="str">
            <v>14 PRESTACIÓN DE SERVICIOS</v>
          </cell>
          <cell r="J119" t="str">
            <v>N/A</v>
          </cell>
          <cell r="K119">
            <v>80111600</v>
          </cell>
          <cell r="L119">
            <v>6125</v>
          </cell>
          <cell r="M119">
            <v>7025</v>
          </cell>
          <cell r="N119">
            <v>45707</v>
          </cell>
          <cell r="O119">
            <v>2365487</v>
          </cell>
          <cell r="P119">
            <v>24601065</v>
          </cell>
          <cell r="Q119" t="str">
            <v>VEINTICUATRO MILLONES SEISCIENTOS UN MIL SESENTA Y CINCO</v>
          </cell>
          <cell r="R119" t="str">
            <v>1 PERSONA NATURAL</v>
          </cell>
          <cell r="S119" t="str">
            <v>3 CÉDULA DE CIUDADANÍA</v>
          </cell>
          <cell r="T119">
            <v>1114735177</v>
          </cell>
          <cell r="U119">
            <v>2</v>
          </cell>
          <cell r="V119" t="str">
            <v>N-A</v>
          </cell>
          <cell r="W119" t="str">
            <v>11 NO SE DILIGENCIA INFORMACIÓN PARA ESTE FORMULARIO EN ESTE PERÍODO DE REPORTE</v>
          </cell>
          <cell r="X119" t="str">
            <v>MASCULINO</v>
          </cell>
          <cell r="Y119" t="str">
            <v>Valle del Cauca</v>
          </cell>
          <cell r="Z119" t="str">
            <v>Dagua</v>
          </cell>
          <cell r="AA119" t="str">
            <v>CRISTIAN</v>
          </cell>
          <cell r="AB119" t="str">
            <v>DAVID</v>
          </cell>
          <cell r="AC119" t="str">
            <v>BENAVIDES</v>
          </cell>
          <cell r="AD119" t="str">
            <v>TELLO</v>
          </cell>
          <cell r="AE119" t="str">
            <v>NO</v>
          </cell>
          <cell r="AF119" t="str">
            <v>6 NO CONSTITUYÓ GARANTÍAS</v>
          </cell>
          <cell r="AG119" t="str">
            <v>N-A</v>
          </cell>
          <cell r="AH119" t="str">
            <v>N-A</v>
          </cell>
          <cell r="AI119" t="str">
            <v>N-A</v>
          </cell>
          <cell r="AJ119" t="str">
            <v>N-A</v>
          </cell>
          <cell r="AK119" t="str">
            <v>GLORIA TERESITA SERNA ALZATE</v>
          </cell>
          <cell r="AL119" t="str">
            <v>PNN FARALLONES DE CALI</v>
          </cell>
          <cell r="AM119" t="str">
            <v>2 SUPERVISOR</v>
          </cell>
          <cell r="AN119" t="str">
            <v>3 CÉDULA DE CIUDADANÍA</v>
          </cell>
          <cell r="AO119">
            <v>1082775671</v>
          </cell>
          <cell r="AP119" t="str">
            <v>JUAN MANUEL GUZMÁN LÓPEZ</v>
          </cell>
          <cell r="AQ119">
            <v>312</v>
          </cell>
          <cell r="AR119" t="str">
            <v>3 NO PACTADOS</v>
          </cell>
          <cell r="AS119" t="str">
            <v>4 NO SE HA ADICIONADO NI EN VALOR y EN TIEMPO</v>
          </cell>
          <cell r="AT119">
            <v>0</v>
          </cell>
          <cell r="AU119">
            <v>0</v>
          </cell>
          <cell r="AV119" t="str">
            <v>-</v>
          </cell>
          <cell r="AW119">
            <v>0</v>
          </cell>
          <cell r="AY119">
            <v>45708</v>
          </cell>
          <cell r="AZ119" t="str">
            <v>N/A</v>
          </cell>
          <cell r="BA119">
            <v>45707</v>
          </cell>
          <cell r="BB119">
            <v>46022</v>
          </cell>
          <cell r="BD119" t="str">
            <v>2. NO</v>
          </cell>
          <cell r="BE119" t="str">
            <v>-</v>
          </cell>
          <cell r="BF119" t="str">
            <v>-</v>
          </cell>
          <cell r="BG119" t="str">
            <v>2. NO</v>
          </cell>
          <cell r="BH119">
            <v>0</v>
          </cell>
          <cell r="BI119" t="str">
            <v>-</v>
          </cell>
          <cell r="BJ119" t="str">
            <v>-</v>
          </cell>
          <cell r="BL119" t="str">
            <v>2025753501900052E</v>
          </cell>
          <cell r="BM119">
            <v>24601065</v>
          </cell>
          <cell r="BN119" t="str">
            <v>JULIANA ISABEL MONTES ROMERO</v>
          </cell>
          <cell r="BO119" t="str">
            <v>https://community.secop.gov.co/Public/Tendering/ContractNoticePhases/View?PPI=CO1.PPI.37612601&amp;isFromPublicArea=True&amp;isModal=False</v>
          </cell>
          <cell r="BP119" t="str">
            <v>VIGENTE</v>
          </cell>
          <cell r="BR119" t="str">
            <v xml:space="preserve">https://community.secop.gov.co/Public/Tendering/ContractDetailView/Index?UniqueIdentifier=CO1.PCCNTR.7523039 </v>
          </cell>
          <cell r="BS119" t="str">
            <v>cristian.benavides</v>
          </cell>
          <cell r="BT119" t="str">
            <v>parquesnacionales.gov.co</v>
          </cell>
          <cell r="BU119" t="str">
            <v>cdobenavidestello057@gmail.com</v>
          </cell>
          <cell r="BV119" t="str">
            <v>OPERARIO</v>
          </cell>
          <cell r="BW119" t="str">
            <v>BANCOLOMBIA S.A.</v>
          </cell>
          <cell r="BX119" t="str">
            <v>Ahorro</v>
          </cell>
          <cell r="BY119">
            <v>91275093721</v>
          </cell>
          <cell r="CC119">
            <v>946195</v>
          </cell>
          <cell r="CD119">
            <v>2365487</v>
          </cell>
          <cell r="CE119">
            <v>2365487</v>
          </cell>
          <cell r="CF119">
            <v>2365487</v>
          </cell>
          <cell r="CG119">
            <v>2365487</v>
          </cell>
          <cell r="CH119">
            <v>2365487</v>
          </cell>
          <cell r="CI119">
            <v>2365487</v>
          </cell>
          <cell r="CJ119">
            <v>2365487</v>
          </cell>
          <cell r="CK119">
            <v>2365487</v>
          </cell>
          <cell r="CL119">
            <v>2365487</v>
          </cell>
          <cell r="CM119">
            <v>2365487</v>
          </cell>
          <cell r="CN119">
            <v>0</v>
          </cell>
        </row>
        <row r="120">
          <cell r="A120" t="str">
            <v>CD-DTPA-119-2025</v>
          </cell>
          <cell r="B120" t="str">
            <v>1 FONAM</v>
          </cell>
          <cell r="C120" t="str">
            <v>CPS-DTPA-119-2025</v>
          </cell>
          <cell r="D120" t="str">
            <v>KAREN FERNANDA OSORIO MARIN</v>
          </cell>
          <cell r="E120">
            <v>45707</v>
          </cell>
          <cell r="F120" t="str">
            <v>PA04-3202032-1-005 Prestar servicios profesionales con plena autonomia tecnica y administrativa en el PNN Farallones de Cali para realizar las actividades necesarias en la planeacion e implementacion de las acciones de prevencion, vigilancia y control en las areas protegidas administradas por PNNC, en los ecosistemas andinos y de paramo, especialmente en los ecosistemas andinos y de paramo, en el marco de la conservacion de la diversidad biologica de las Areas Protegidas del SINAP</v>
          </cell>
          <cell r="G120" t="str">
            <v>PROFESIONAL</v>
          </cell>
          <cell r="H120" t="str">
            <v>2 CONTRATACIÓN DIRECTA</v>
          </cell>
          <cell r="I120" t="str">
            <v>14 PRESTACIÓN DE SERVICIOS</v>
          </cell>
          <cell r="J120" t="str">
            <v>N/A</v>
          </cell>
          <cell r="K120">
            <v>80111600</v>
          </cell>
          <cell r="L120">
            <v>7725</v>
          </cell>
          <cell r="M120">
            <v>7725</v>
          </cell>
          <cell r="N120">
            <v>45707</v>
          </cell>
          <cell r="O120">
            <v>3670921</v>
          </cell>
          <cell r="P120">
            <v>38177578</v>
          </cell>
          <cell r="Q120" t="str">
            <v>TREINTA Y OCHO MILLONES CIENTO SETENTA Y SIETE MIL QUINIENTOS SETENTA Y OCHO</v>
          </cell>
          <cell r="R120" t="str">
            <v>1 PERSONA NATURAL</v>
          </cell>
          <cell r="S120" t="str">
            <v>3 CÉDULA DE CIUDADANÍA</v>
          </cell>
          <cell r="T120">
            <v>1094953835</v>
          </cell>
          <cell r="U120">
            <v>2</v>
          </cell>
          <cell r="V120" t="str">
            <v>N-A</v>
          </cell>
          <cell r="W120" t="str">
            <v>11 NO SE DILIGENCIA INFORMACIÓN PARA ESTE FORMULARIO EN ESTE PERÍODO DE REPORTE</v>
          </cell>
          <cell r="X120" t="str">
            <v>FEMENINO</v>
          </cell>
          <cell r="Y120" t="str">
            <v>Quindio</v>
          </cell>
          <cell r="Z120" t="str">
            <v>Armenia</v>
          </cell>
          <cell r="AA120" t="str">
            <v xml:space="preserve">KAREN </v>
          </cell>
          <cell r="AB120" t="str">
            <v>FERNANDA</v>
          </cell>
          <cell r="AC120" t="str">
            <v>OSORIO</v>
          </cell>
          <cell r="AD120" t="str">
            <v>MARÍN</v>
          </cell>
          <cell r="AE120" t="str">
            <v>SI</v>
          </cell>
          <cell r="AF120" t="str">
            <v>1 PÓLIZA</v>
          </cell>
          <cell r="AG120" t="str">
            <v>12 SEGUROS DEL ESTADO</v>
          </cell>
          <cell r="AH120" t="str">
            <v>2 CUMPLIMIENTO</v>
          </cell>
          <cell r="AI120">
            <v>45707</v>
          </cell>
          <cell r="AJ120" t="str">
            <v>45-46-101029913</v>
          </cell>
          <cell r="AK120" t="str">
            <v>GLORIA TERESITA SERNA ALZATE</v>
          </cell>
          <cell r="AL120" t="str">
            <v>PNN FARALLONES DE CALI</v>
          </cell>
          <cell r="AM120" t="str">
            <v>2 SUPERVISOR</v>
          </cell>
          <cell r="AN120" t="str">
            <v>3 CÉDULA DE CIUDADANÍA</v>
          </cell>
          <cell r="AO120">
            <v>29120620</v>
          </cell>
          <cell r="AP120" t="str">
            <v>MARIA JULIANA CERON</v>
          </cell>
          <cell r="AQ120">
            <v>312</v>
          </cell>
          <cell r="AR120" t="str">
            <v>3 NO PACTADOS</v>
          </cell>
          <cell r="AS120" t="str">
            <v>4 NO SE HA ADICIONADO NI EN VALOR y EN TIEMPO</v>
          </cell>
          <cell r="AT120">
            <v>0</v>
          </cell>
          <cell r="AU120">
            <v>0</v>
          </cell>
          <cell r="AV120" t="str">
            <v>-</v>
          </cell>
          <cell r="AW120">
            <v>0</v>
          </cell>
          <cell r="AY120">
            <v>45709</v>
          </cell>
          <cell r="AZ120">
            <v>45707</v>
          </cell>
          <cell r="BA120">
            <v>45707</v>
          </cell>
          <cell r="BB120">
            <v>46022</v>
          </cell>
          <cell r="BD120" t="str">
            <v>2. NO</v>
          </cell>
          <cell r="BE120" t="str">
            <v>-</v>
          </cell>
          <cell r="BF120" t="str">
            <v>-</v>
          </cell>
          <cell r="BG120" t="str">
            <v>2. NO</v>
          </cell>
          <cell r="BH120">
            <v>0</v>
          </cell>
          <cell r="BI120" t="str">
            <v>-</v>
          </cell>
          <cell r="BJ120" t="str">
            <v>-</v>
          </cell>
          <cell r="BL120" t="str">
            <v>2025753501900053E</v>
          </cell>
          <cell r="BM120">
            <v>38177578</v>
          </cell>
          <cell r="BN120" t="str">
            <v>ALEX YANIRA PISMAG PORTILLA</v>
          </cell>
          <cell r="BO120" t="str">
            <v>https://community.secop.gov.co/Public/Tendering/ContractNoticePhases/View?PPI=CO1.PPI.37604500&amp;isFromPublicArea=True&amp;isModal=False</v>
          </cell>
          <cell r="BP120" t="str">
            <v>VIGENTE</v>
          </cell>
          <cell r="BR120" t="str">
            <v xml:space="preserve">https://community.secop.gov.co/Public/Tendering/ContractDetailView/Index?UniqueIdentifier=CO1.PCCNTR.7522436 </v>
          </cell>
          <cell r="BS120" t="str">
            <v>karen.osorio</v>
          </cell>
          <cell r="BT120" t="str">
            <v>parquesnacionales.gov.co</v>
          </cell>
          <cell r="BU120" t="str">
            <v>kfosriom@gmail.com</v>
          </cell>
          <cell r="BV120" t="str">
            <v>PROFESIONAL</v>
          </cell>
          <cell r="BW120" t="str">
            <v>BANCO DAVIVIENDA S.A.</v>
          </cell>
          <cell r="BX120" t="str">
            <v>Ahorro</v>
          </cell>
          <cell r="BY120">
            <v>488448744588</v>
          </cell>
          <cell r="CC120">
            <v>1468368</v>
          </cell>
          <cell r="CD120">
            <v>3670921</v>
          </cell>
          <cell r="CE120">
            <v>3670921</v>
          </cell>
          <cell r="CF120">
            <v>3670921</v>
          </cell>
          <cell r="CG120">
            <v>3670921</v>
          </cell>
          <cell r="CH120">
            <v>3670921</v>
          </cell>
          <cell r="CI120">
            <v>3670921</v>
          </cell>
          <cell r="CJ120">
            <v>3670921</v>
          </cell>
          <cell r="CK120">
            <v>3670921</v>
          </cell>
          <cell r="CL120">
            <v>3670921</v>
          </cell>
          <cell r="CM120">
            <v>3670921</v>
          </cell>
          <cell r="CN120">
            <v>0</v>
          </cell>
        </row>
        <row r="121">
          <cell r="A121" t="str">
            <v>CD-DTPA-120-2025</v>
          </cell>
          <cell r="B121" t="str">
            <v>2 NACION</v>
          </cell>
          <cell r="C121" t="str">
            <v>CPS-DTPA-120-2025</v>
          </cell>
          <cell r="D121" t="str">
            <v>KATERINE PALACIO AYALA</v>
          </cell>
          <cell r="E121">
            <v>45707</v>
          </cell>
          <cell r="F121" t="str">
            <v>Prestar servicios profesionales con plena autonomía técnica y administrativa en el PNN Los Katíos en el desarrollo e implementación de la línea de monitoreo e investigación en el marco de la conservación de la diversidad biológica de las áreas protegidas del SINAP nacional.</v>
          </cell>
          <cell r="G121" t="str">
            <v>PROFESIONAL</v>
          </cell>
          <cell r="H121" t="str">
            <v>2 CONTRATACIÓN DIRECTA</v>
          </cell>
          <cell r="I121" t="str">
            <v>14 PRESTACIÓN DE SERVICIOS</v>
          </cell>
          <cell r="J121" t="str">
            <v>N/A</v>
          </cell>
          <cell r="K121">
            <v>80111600</v>
          </cell>
          <cell r="L121">
            <v>9325</v>
          </cell>
          <cell r="M121">
            <v>12025</v>
          </cell>
          <cell r="N121">
            <v>45707</v>
          </cell>
          <cell r="O121">
            <v>4620818</v>
          </cell>
          <cell r="P121">
            <v>48056507</v>
          </cell>
          <cell r="Q121" t="str">
            <v>CUARENTA Y OCHO MILLONES CINCUENTA Y SEIS MIL QUINIENTOS SIETE</v>
          </cell>
          <cell r="R121" t="str">
            <v>1 PERSONA NATURAL</v>
          </cell>
          <cell r="S121" t="str">
            <v>3 CÉDULA DE CIUDADANÍA</v>
          </cell>
          <cell r="T121">
            <v>1045509745</v>
          </cell>
          <cell r="U121">
            <v>2</v>
          </cell>
          <cell r="V121" t="str">
            <v>N-A</v>
          </cell>
          <cell r="W121" t="str">
            <v>11 NO SE DILIGENCIA INFORMACIÓN PARA ESTE FORMULARIO EN ESTE PERÍODO DE REPORTE</v>
          </cell>
          <cell r="X121" t="str">
            <v>FEMENINO</v>
          </cell>
          <cell r="Y121" t="str">
            <v>Antioquia</v>
          </cell>
          <cell r="Z121" t="str">
            <v>Turbo</v>
          </cell>
          <cell r="AA121" t="str">
            <v>KATERINE</v>
          </cell>
          <cell r="AC121" t="str">
            <v>PALACIO</v>
          </cell>
          <cell r="AD121" t="str">
            <v>AYALA</v>
          </cell>
          <cell r="AE121" t="str">
            <v>SI</v>
          </cell>
          <cell r="AF121" t="str">
            <v>1 PÓLIZA</v>
          </cell>
          <cell r="AG121" t="str">
            <v>12 SEGUROS DEL ESTADO</v>
          </cell>
          <cell r="AH121" t="str">
            <v>2 CUMPLIMIENTO</v>
          </cell>
          <cell r="AI121">
            <v>45707</v>
          </cell>
          <cell r="AJ121" t="str">
            <v>45-46-101029910</v>
          </cell>
          <cell r="AK121" t="str">
            <v>GLORIA TERESITA SERNA ALZATE</v>
          </cell>
          <cell r="AL121" t="str">
            <v>PNN LOS KATIOS</v>
          </cell>
          <cell r="AM121" t="str">
            <v>2 SUPERVISOR</v>
          </cell>
          <cell r="AN121" t="str">
            <v>3 CÉDULA DE CIUDADANÍA</v>
          </cell>
          <cell r="AO121">
            <v>12563768</v>
          </cell>
          <cell r="AP121" t="str">
            <v>NELSON DE LA ROSA MANJARRES</v>
          </cell>
          <cell r="AQ121">
            <v>312</v>
          </cell>
          <cell r="AR121" t="str">
            <v>3 NO PACTADOS</v>
          </cell>
          <cell r="AS121" t="str">
            <v>4 NO SE HA ADICIONADO NI EN VALOR y EN TIEMPO</v>
          </cell>
          <cell r="AT121">
            <v>0</v>
          </cell>
          <cell r="AU121">
            <v>0</v>
          </cell>
          <cell r="AV121" t="str">
            <v>-</v>
          </cell>
          <cell r="AW121">
            <v>0</v>
          </cell>
          <cell r="AY121">
            <v>45708</v>
          </cell>
          <cell r="AZ121">
            <v>45707</v>
          </cell>
          <cell r="BA121">
            <v>45707</v>
          </cell>
          <cell r="BB121">
            <v>46022</v>
          </cell>
          <cell r="BD121" t="str">
            <v>2. NO</v>
          </cell>
          <cell r="BE121" t="str">
            <v>-</v>
          </cell>
          <cell r="BF121" t="str">
            <v>-</v>
          </cell>
          <cell r="BG121" t="str">
            <v>2. NO</v>
          </cell>
          <cell r="BH121">
            <v>0</v>
          </cell>
          <cell r="BI121" t="str">
            <v>-</v>
          </cell>
          <cell r="BJ121" t="str">
            <v>-</v>
          </cell>
          <cell r="BL121" t="str">
            <v>2025753501000064E</v>
          </cell>
          <cell r="BM121">
            <v>48056507</v>
          </cell>
          <cell r="BN121" t="str">
            <v>KHAREM CARABALI MARULANDA</v>
          </cell>
          <cell r="BO121" t="str">
            <v>https://community.secop.gov.co/Public/Tendering/ContractNoticePhases/View?PPI=CO1.PPI.37613471&amp;isFromPublicArea=True&amp;isModal=False</v>
          </cell>
          <cell r="BP121" t="str">
            <v>VIGENTE</v>
          </cell>
          <cell r="BR121" t="str">
            <v xml:space="preserve">https://community.secop.gov.co/Public/Tendering/ContractDetailView/Index?UniqueIdentifier=CO1.PCCNTR.7522890 </v>
          </cell>
          <cell r="BS121" t="str">
            <v>katerine.palacio</v>
          </cell>
          <cell r="BT121" t="str">
            <v>parquesnacionales.gov.co</v>
          </cell>
          <cell r="BU121" t="str">
            <v>monitoreo.katios@parquesnacionales.gov.co</v>
          </cell>
          <cell r="BV121" t="str">
            <v>PROFESIONAL</v>
          </cell>
          <cell r="BW121" t="str">
            <v>BANCOLOMBIA S.A.</v>
          </cell>
          <cell r="BX121" t="str">
            <v>Ahorro</v>
          </cell>
          <cell r="BY121" t="str">
            <v>95930867226</v>
          </cell>
          <cell r="CC121">
            <v>1848327</v>
          </cell>
          <cell r="CD121">
            <v>4620818</v>
          </cell>
          <cell r="CE121">
            <v>4620818</v>
          </cell>
          <cell r="CF121">
            <v>4620818</v>
          </cell>
          <cell r="CG121">
            <v>4620818</v>
          </cell>
          <cell r="CH121">
            <v>4620818</v>
          </cell>
          <cell r="CI121">
            <v>4620818</v>
          </cell>
          <cell r="CJ121">
            <v>4620818</v>
          </cell>
          <cell r="CK121">
            <v>4620818</v>
          </cell>
          <cell r="CL121">
            <v>4620818</v>
          </cell>
          <cell r="CM121">
            <v>4620818</v>
          </cell>
          <cell r="CN121">
            <v>0</v>
          </cell>
        </row>
        <row r="122">
          <cell r="A122" t="str">
            <v>CD-DTPA-121-2025</v>
          </cell>
          <cell r="B122" t="str">
            <v>1 FONAM</v>
          </cell>
          <cell r="C122" t="str">
            <v>CPS-DTPA-121-2025</v>
          </cell>
          <cell r="D122" t="str">
            <v>CHRISTIAN ALEXIS LIBREROS TAMAYO</v>
          </cell>
          <cell r="E122">
            <v>45707</v>
          </cell>
          <cell r="F122" t="str">
            <v>Prestar servicio de apoyo a la gestión con plena autonomía técnica y administrativa en las actividades requeridas del PNN Farallones de Cali para implementar las acciones operativas de prevención, vigilancia y control en las áreas protegidas administradas por PNNC, especialmente en los ecosistemas andinos y de páramo, en el marco de la conservación de la diversidad biológica de las Áreas Protegidas del SINAP Nacional.</v>
          </cell>
          <cell r="G122" t="str">
            <v>APOYO A LA GESTIÓN</v>
          </cell>
          <cell r="H122" t="str">
            <v>2 CONTRATACIÓN DIRECTA</v>
          </cell>
          <cell r="I122" t="str">
            <v>14 PRESTACIÓN DE SERVICIOS</v>
          </cell>
          <cell r="J122" t="str">
            <v>N/A</v>
          </cell>
          <cell r="K122">
            <v>80111600</v>
          </cell>
          <cell r="L122">
            <v>7925</v>
          </cell>
          <cell r="M122">
            <v>7525</v>
          </cell>
          <cell r="N122">
            <v>45707</v>
          </cell>
          <cell r="O122">
            <v>2084129</v>
          </cell>
          <cell r="P122">
            <v>21674942</v>
          </cell>
          <cell r="Q122" t="str">
            <v>VEINTIÚN MILLONES SEISCIENTOS SETENTA Y CUATRO MIL NOVECIENTOS CUARENTA Y DOS</v>
          </cell>
          <cell r="R122" t="str">
            <v>1 PERSONA NATURAL</v>
          </cell>
          <cell r="S122" t="str">
            <v>3 CÉDULA DE CIUDADANÍA</v>
          </cell>
          <cell r="T122">
            <v>6108113</v>
          </cell>
          <cell r="U122">
            <v>2</v>
          </cell>
          <cell r="V122" t="str">
            <v>N-A</v>
          </cell>
          <cell r="W122" t="str">
            <v>11 NO SE DILIGENCIA INFORMACIÓN PARA ESTE FORMULARIO EN ESTE PERÍODO DE REPORTE</v>
          </cell>
          <cell r="X122" t="str">
            <v>MASCULINO</v>
          </cell>
          <cell r="Y122" t="str">
            <v>Valle del Cauca</v>
          </cell>
          <cell r="Z122" t="str">
            <v>Cali</v>
          </cell>
          <cell r="AA122" t="str">
            <v>CHRISTIAN</v>
          </cell>
          <cell r="AB122" t="str">
            <v xml:space="preserve">ALEXIS </v>
          </cell>
          <cell r="AC122" t="str">
            <v>LIBREROS</v>
          </cell>
          <cell r="AD122" t="str">
            <v>TAMAYO</v>
          </cell>
          <cell r="AE122" t="str">
            <v>NO</v>
          </cell>
          <cell r="AF122" t="str">
            <v>6 NO CONSTITUYÓ GARANTÍAS</v>
          </cell>
          <cell r="AG122" t="str">
            <v>N-A</v>
          </cell>
          <cell r="AH122" t="str">
            <v>N-A</v>
          </cell>
          <cell r="AI122" t="str">
            <v>N-A</v>
          </cell>
          <cell r="AJ122" t="str">
            <v>N-A</v>
          </cell>
          <cell r="AK122" t="str">
            <v>GLORIA TERESITA SERNA ALZATE</v>
          </cell>
          <cell r="AL122" t="str">
            <v>PNN FARALLONES DE CALI</v>
          </cell>
          <cell r="AM122" t="str">
            <v>2 SUPERVISOR</v>
          </cell>
          <cell r="AN122" t="str">
            <v>3 CÉDULA DE CIUDADANÍA</v>
          </cell>
          <cell r="AO122">
            <v>1082775671</v>
          </cell>
          <cell r="AP122" t="str">
            <v>JUAN MANUEL GUZMÁN LÓPEZ</v>
          </cell>
          <cell r="AQ122">
            <v>312</v>
          </cell>
          <cell r="AR122" t="str">
            <v>3 NO PACTADOS</v>
          </cell>
          <cell r="AS122" t="str">
            <v>4 NO SE HA ADICIONADO NI EN VALOR y EN TIEMPO</v>
          </cell>
          <cell r="AT122">
            <v>0</v>
          </cell>
          <cell r="AU122">
            <v>0</v>
          </cell>
          <cell r="AV122" t="str">
            <v>-</v>
          </cell>
          <cell r="AW122">
            <v>0</v>
          </cell>
          <cell r="AY122">
            <v>45708</v>
          </cell>
          <cell r="AZ122" t="str">
            <v>N/A</v>
          </cell>
          <cell r="BA122">
            <v>45707</v>
          </cell>
          <cell r="BB122">
            <v>46022</v>
          </cell>
          <cell r="BD122" t="str">
            <v>2. NO</v>
          </cell>
          <cell r="BE122" t="str">
            <v>-</v>
          </cell>
          <cell r="BF122" t="str">
            <v>-</v>
          </cell>
          <cell r="BG122" t="str">
            <v>2. NO</v>
          </cell>
          <cell r="BH122">
            <v>0</v>
          </cell>
          <cell r="BI122" t="str">
            <v>-</v>
          </cell>
          <cell r="BJ122" t="str">
            <v>-</v>
          </cell>
          <cell r="BL122" t="str">
            <v>2025753501900054E</v>
          </cell>
          <cell r="BM122">
            <v>21674942</v>
          </cell>
          <cell r="BN122" t="str">
            <v>KHAREM CARABALI MARULANDA</v>
          </cell>
          <cell r="BO122" t="str">
            <v>https://community.secop.gov.co/Public/Tendering/ContractNoticePhases/View?PPI=CO1.PPI.37628939&amp;isFromPublicArea=True&amp;isModal=False</v>
          </cell>
          <cell r="BP122" t="str">
            <v>VIGENTE</v>
          </cell>
          <cell r="BR122" t="str">
            <v xml:space="preserve">https://community.secop.gov.co/Public/Tendering/ContractDetailView/Index?UniqueIdentifier=CO1.PCCNTR.7527116 </v>
          </cell>
          <cell r="BS122" t="str">
            <v>christian.libreros</v>
          </cell>
          <cell r="BT122" t="str">
            <v>parquesnacionales.gov.co</v>
          </cell>
          <cell r="BU122" t="str">
            <v>christian.libreros@gmail.com</v>
          </cell>
          <cell r="BV122" t="str">
            <v>OPERARIO</v>
          </cell>
          <cell r="BW122" t="str">
            <v>BANCOLOMBIA S.A.</v>
          </cell>
          <cell r="BX122" t="str">
            <v>Ahorro</v>
          </cell>
          <cell r="BY122">
            <v>6400001168</v>
          </cell>
          <cell r="CC122">
            <v>833652</v>
          </cell>
          <cell r="CD122">
            <v>2084129</v>
          </cell>
          <cell r="CE122">
            <v>2084129</v>
          </cell>
          <cell r="CF122">
            <v>2084129</v>
          </cell>
          <cell r="CG122">
            <v>2084129</v>
          </cell>
          <cell r="CH122">
            <v>2084129</v>
          </cell>
          <cell r="CI122">
            <v>2084129</v>
          </cell>
          <cell r="CJ122">
            <v>2084129</v>
          </cell>
          <cell r="CK122">
            <v>2084129</v>
          </cell>
          <cell r="CL122">
            <v>2084129</v>
          </cell>
          <cell r="CM122">
            <v>2084129</v>
          </cell>
          <cell r="CN122">
            <v>0</v>
          </cell>
        </row>
        <row r="123">
          <cell r="A123" t="str">
            <v>CD-DTPA-122-2025</v>
          </cell>
          <cell r="B123" t="str">
            <v>1 FONAM</v>
          </cell>
          <cell r="C123" t="str">
            <v>CPS-DTPA-122-2025</v>
          </cell>
          <cell r="D123" t="str">
            <v>PAOLA ANDREA ALZATE CERÓN</v>
          </cell>
          <cell r="E123">
            <v>45707</v>
          </cell>
          <cell r="F123" t="str">
            <v>Prestar servicios de apoyo a la gestión con plena autonomía técnica y administrativa en las actividades tecnicas requeridas del PNN Farallones de Cali Realizar seguimiento a los Acuerdos suscritos con las familias campesinas que usan o habitan las áreas protegidas, en el marco de la conservación de la diversidad biológica de las Áreas Protegidas del SINAP Nacional, especialmente en la presente en los ecosistemas de páramo y bosques del Parque Nacional Natural Farallones de Cali</v>
          </cell>
          <cell r="G123" t="str">
            <v>APOYO A LA GESTIÓN</v>
          </cell>
          <cell r="H123" t="str">
            <v>2 CONTRATACIÓN DIRECTA</v>
          </cell>
          <cell r="I123" t="str">
            <v>14 PRESTACIÓN DE SERVICIOS</v>
          </cell>
          <cell r="J123" t="str">
            <v>N/A</v>
          </cell>
          <cell r="K123">
            <v>80111600</v>
          </cell>
          <cell r="L123">
            <v>9625</v>
          </cell>
          <cell r="M123">
            <v>7325</v>
          </cell>
          <cell r="N123">
            <v>45707</v>
          </cell>
          <cell r="O123">
            <v>3226850</v>
          </cell>
          <cell r="P123">
            <v>33559240</v>
          </cell>
          <cell r="Q123" t="str">
            <v>TREINTA Y TRES MILLONES QUINIENTOS CINCUENTA Y NUEVE MIL DOSCIENTOS CUARENTA</v>
          </cell>
          <cell r="R123" t="str">
            <v>1 PERSONA NATURAL</v>
          </cell>
          <cell r="S123" t="str">
            <v>3 CÉDULA DE CIUDADANÍA</v>
          </cell>
          <cell r="T123">
            <v>29110526</v>
          </cell>
          <cell r="U123">
            <v>2</v>
          </cell>
          <cell r="V123" t="str">
            <v>N-A</v>
          </cell>
          <cell r="W123" t="str">
            <v>11 NO SE DILIGENCIA INFORMACIÓN PARA ESTE FORMULARIO EN ESTE PERÍODO DE REPORTE</v>
          </cell>
          <cell r="X123" t="str">
            <v>FEMENINO</v>
          </cell>
          <cell r="Y123" t="str">
            <v>Valle del Cauca</v>
          </cell>
          <cell r="Z123" t="str">
            <v>Cali</v>
          </cell>
          <cell r="AA123" t="str">
            <v xml:space="preserve">PAOLA </v>
          </cell>
          <cell r="AB123" t="str">
            <v>ANDREA</v>
          </cell>
          <cell r="AC123" t="str">
            <v>ALZATE</v>
          </cell>
          <cell r="AD123" t="str">
            <v>CERÓN</v>
          </cell>
          <cell r="AE123" t="str">
            <v>NO</v>
          </cell>
          <cell r="AF123" t="str">
            <v>6 NO CONSTITUYÓ GARANTÍAS</v>
          </cell>
          <cell r="AG123" t="str">
            <v>N-A</v>
          </cell>
          <cell r="AH123" t="str">
            <v>N-A</v>
          </cell>
          <cell r="AI123" t="str">
            <v>N-A</v>
          </cell>
          <cell r="AJ123" t="str">
            <v>N-A</v>
          </cell>
          <cell r="AK123" t="str">
            <v>GLORIA TERESITA SERNA ALZATE</v>
          </cell>
          <cell r="AL123" t="str">
            <v>PNN FARALLONES DE CALI</v>
          </cell>
          <cell r="AM123" t="str">
            <v>2 SUPERVISOR</v>
          </cell>
          <cell r="AN123" t="str">
            <v>3 CÉDULA DE CIUDADANÍA</v>
          </cell>
          <cell r="AO123">
            <v>29120620</v>
          </cell>
          <cell r="AP123" t="str">
            <v>MARIA JULIANA CERON</v>
          </cell>
          <cell r="AQ123">
            <v>312</v>
          </cell>
          <cell r="AR123" t="str">
            <v>3 NO PACTADOS</v>
          </cell>
          <cell r="AS123" t="str">
            <v>4 NO SE HA ADICIONADO NI EN VALOR y EN TIEMPO</v>
          </cell>
          <cell r="AT123">
            <v>0</v>
          </cell>
          <cell r="AU123">
            <v>0</v>
          </cell>
          <cell r="AV123" t="str">
            <v>-</v>
          </cell>
          <cell r="AW123">
            <v>0</v>
          </cell>
          <cell r="AY123">
            <v>45708</v>
          </cell>
          <cell r="AZ123" t="str">
            <v>N/A</v>
          </cell>
          <cell r="BA123">
            <v>45707</v>
          </cell>
          <cell r="BB123">
            <v>46022</v>
          </cell>
          <cell r="BD123" t="str">
            <v>2. NO</v>
          </cell>
          <cell r="BE123" t="str">
            <v>-</v>
          </cell>
          <cell r="BF123" t="str">
            <v>-</v>
          </cell>
          <cell r="BG123" t="str">
            <v>2. NO</v>
          </cell>
          <cell r="BH123">
            <v>0</v>
          </cell>
          <cell r="BI123" t="str">
            <v>-</v>
          </cell>
          <cell r="BJ123" t="str">
            <v>-</v>
          </cell>
          <cell r="BL123" t="str">
            <v>2025753501900055E</v>
          </cell>
          <cell r="BM123">
            <v>33559240</v>
          </cell>
          <cell r="BN123" t="str">
            <v>WENDY ISABEL DAVID</v>
          </cell>
          <cell r="BO123" t="str">
            <v>https://community.secop.gov.co/Public/Tendering/ContractNoticePhases/View?PPI=CO1.PPI.37618556&amp;isFromPublicArea=True&amp;isModal=False</v>
          </cell>
          <cell r="BP123" t="str">
            <v>VIGENTE</v>
          </cell>
          <cell r="BR123" t="str">
            <v>https://community.secop.gov.co/Public/Tendering/ContractDetailView/Index?UniqueIdentifier=CO1.PCCNTR.7524543</v>
          </cell>
          <cell r="BS123" t="str">
            <v>paola.alzate</v>
          </cell>
          <cell r="BT123" t="str">
            <v>parquesnacionales.gov.co</v>
          </cell>
          <cell r="BU123" t="str">
            <v>alzatepaola2804@gmail.com</v>
          </cell>
          <cell r="BV123" t="str">
            <v>TECNICO</v>
          </cell>
          <cell r="BW123" t="str">
            <v>BANCOLOMBIA S.A.</v>
          </cell>
          <cell r="BX123" t="str">
            <v>Ahorro</v>
          </cell>
          <cell r="BY123">
            <v>6084333687</v>
          </cell>
          <cell r="CC123">
            <v>1290740</v>
          </cell>
          <cell r="CD123">
            <v>3226850</v>
          </cell>
          <cell r="CE123">
            <v>3226850</v>
          </cell>
          <cell r="CF123">
            <v>3226850</v>
          </cell>
          <cell r="CG123">
            <v>3226850</v>
          </cell>
          <cell r="CH123">
            <v>3226850</v>
          </cell>
          <cell r="CI123">
            <v>3226850</v>
          </cell>
          <cell r="CJ123">
            <v>3226850</v>
          </cell>
          <cell r="CK123">
            <v>3226850</v>
          </cell>
          <cell r="CL123">
            <v>3226850</v>
          </cell>
          <cell r="CM123">
            <v>3226850</v>
          </cell>
          <cell r="CN123">
            <v>0</v>
          </cell>
        </row>
        <row r="124">
          <cell r="A124" t="str">
            <v>CD-DTPA-123-2025</v>
          </cell>
          <cell r="B124" t="str">
            <v>1 FONAM</v>
          </cell>
          <cell r="C124" t="str">
            <v>CPS-DTPA-123-2025</v>
          </cell>
          <cell r="D124" t="str">
            <v>CESAR ALFONSO ROSASCO GALLON</v>
          </cell>
          <cell r="E124">
            <v>45707</v>
          </cell>
          <cell r="F124" t="str">
            <v>Prestar servicios profesionales con plena autonomía técnica y administrativa en el PNN Farallones de Cali en la realización de las actividades necesarias para Implementar acciones encaminadas al sostenimiento del ecoturismo, especialmente en los ecosistemas andinos y de páramo, en el marco de la conservación de la diversidad biológica de las Áreas Protegidas del SINAP Nacional.</v>
          </cell>
          <cell r="G124" t="str">
            <v>PROFESIONAL</v>
          </cell>
          <cell r="H124" t="str">
            <v>2 CONTRATACIÓN DIRECTA</v>
          </cell>
          <cell r="I124" t="str">
            <v>14 PRESTACIÓN DE SERVICIOS</v>
          </cell>
          <cell r="J124" t="str">
            <v>N/A</v>
          </cell>
          <cell r="K124">
            <v>80111600</v>
          </cell>
          <cell r="L124">
            <v>9725</v>
          </cell>
          <cell r="M124">
            <v>7225</v>
          </cell>
          <cell r="N124">
            <v>45707</v>
          </cell>
          <cell r="O124">
            <v>5693195</v>
          </cell>
          <cell r="P124">
            <v>59209228</v>
          </cell>
          <cell r="Q124" t="str">
            <v>CINCUENTA Y NUEVE MILLONES DOSCIENTOS NUEVE MIL DOSCIENTOS VEINTIOCHO</v>
          </cell>
          <cell r="R124" t="str">
            <v>1 PERSONA NATURAL</v>
          </cell>
          <cell r="S124" t="str">
            <v>3 CÉDULA DE CIUDADANÍA</v>
          </cell>
          <cell r="T124">
            <v>16287971</v>
          </cell>
          <cell r="U124">
            <v>2</v>
          </cell>
          <cell r="V124" t="str">
            <v>N-A</v>
          </cell>
          <cell r="W124" t="str">
            <v>11 NO SE DILIGENCIA INFORMACIÓN PARA ESTE FORMULARIO EN ESTE PERÍODO DE REPORTE</v>
          </cell>
          <cell r="X124" t="str">
            <v>MASCULINO</v>
          </cell>
          <cell r="Y124" t="str">
            <v>Nariño</v>
          </cell>
          <cell r="Z124" t="str">
            <v>San Andrés de Tumaco</v>
          </cell>
          <cell r="AA124" t="str">
            <v>CESAR</v>
          </cell>
          <cell r="AB124" t="str">
            <v>ALFONSO</v>
          </cell>
          <cell r="AC124" t="str">
            <v>ROSASCO</v>
          </cell>
          <cell r="AD124" t="str">
            <v>GALLON</v>
          </cell>
          <cell r="AE124" t="str">
            <v>SI</v>
          </cell>
          <cell r="AF124" t="str">
            <v>1 PÓLIZA</v>
          </cell>
          <cell r="AG124" t="str">
            <v>12 SEGUROS DEL ESTADO</v>
          </cell>
          <cell r="AH124" t="str">
            <v>2 CUMPLIMIENTO</v>
          </cell>
          <cell r="AI124">
            <v>45707</v>
          </cell>
          <cell r="AJ124" t="str">
            <v>45-46-101029931</v>
          </cell>
          <cell r="AK124" t="str">
            <v>GLORIA TERESITA SERNA ALZATE</v>
          </cell>
          <cell r="AL124" t="str">
            <v>PNN FARALLONES DE CALI</v>
          </cell>
          <cell r="AM124" t="str">
            <v>2 SUPERVISOR</v>
          </cell>
          <cell r="AN124" t="str">
            <v>3 CÉDULA DE CIUDADANÍA</v>
          </cell>
          <cell r="AO124">
            <v>29120620</v>
          </cell>
          <cell r="AP124" t="str">
            <v>MARIA JULIANA CERON</v>
          </cell>
          <cell r="AQ124">
            <v>312</v>
          </cell>
          <cell r="AR124" t="str">
            <v>3 NO PACTADOS</v>
          </cell>
          <cell r="AS124" t="str">
            <v>4 NO SE HA ADICIONADO NI EN VALOR y EN TIEMPO</v>
          </cell>
          <cell r="AT124">
            <v>0</v>
          </cell>
          <cell r="AU124">
            <v>0</v>
          </cell>
          <cell r="AV124" t="str">
            <v>-</v>
          </cell>
          <cell r="AW124">
            <v>0</v>
          </cell>
          <cell r="AY124">
            <v>45708</v>
          </cell>
          <cell r="AZ124">
            <v>45707</v>
          </cell>
          <cell r="BA124">
            <v>45707</v>
          </cell>
          <cell r="BB124">
            <v>46022</v>
          </cell>
          <cell r="BD124" t="str">
            <v>2. NO</v>
          </cell>
          <cell r="BE124" t="str">
            <v>-</v>
          </cell>
          <cell r="BF124" t="str">
            <v>-</v>
          </cell>
          <cell r="BG124" t="str">
            <v>2. NO</v>
          </cell>
          <cell r="BH124">
            <v>0</v>
          </cell>
          <cell r="BI124" t="str">
            <v>-</v>
          </cell>
          <cell r="BJ124" t="str">
            <v>-</v>
          </cell>
          <cell r="BL124" t="str">
            <v>2025753501900056E</v>
          </cell>
          <cell r="BM124">
            <v>59209228</v>
          </cell>
          <cell r="BN124" t="str">
            <v>WENDY ISABEL DAVID</v>
          </cell>
          <cell r="BO124" t="str">
            <v>https://community.secop.gov.co/Public/Tendering/ContractNoticePhases/View?PPI=CO1.PPI.37619140&amp;isFromPublicArea=True&amp;isModal=False</v>
          </cell>
          <cell r="BP124" t="str">
            <v>VIGENTE</v>
          </cell>
          <cell r="BR124" t="str">
            <v>https://community.secop.gov.co/Public/Tendering/ContractDetailView/Index?UniqueIdentifier=CO1.PCCNTR.7524123</v>
          </cell>
          <cell r="BS124" t="str">
            <v>cesar.rosasco</v>
          </cell>
          <cell r="BT124" t="str">
            <v>parquesnacionales.gov.co</v>
          </cell>
          <cell r="BU124" t="str">
            <v>ecoturismo.farallones@parquesnacionales.gov.co</v>
          </cell>
          <cell r="BV124" t="str">
            <v>PROFESIONAL</v>
          </cell>
          <cell r="BW124" t="str">
            <v>BANCOLOMBIA S.A.</v>
          </cell>
          <cell r="BX124" t="str">
            <v>Ahorro</v>
          </cell>
          <cell r="BY124">
            <v>73645349552</v>
          </cell>
          <cell r="CC124">
            <v>2277278</v>
          </cell>
          <cell r="CD124">
            <v>5693195</v>
          </cell>
          <cell r="CE124">
            <v>5693195</v>
          </cell>
          <cell r="CF124">
            <v>5693195</v>
          </cell>
          <cell r="CG124">
            <v>5693195</v>
          </cell>
          <cell r="CH124">
            <v>5693195</v>
          </cell>
          <cell r="CI124">
            <v>5693195</v>
          </cell>
          <cell r="CJ124">
            <v>5693195</v>
          </cell>
          <cell r="CK124">
            <v>5693195</v>
          </cell>
          <cell r="CL124">
            <v>5693195</v>
          </cell>
          <cell r="CM124">
            <v>5693195</v>
          </cell>
          <cell r="CN124">
            <v>0</v>
          </cell>
        </row>
        <row r="125">
          <cell r="A125" t="str">
            <v>CD-DTPA-124-2025</v>
          </cell>
          <cell r="B125" t="str">
            <v>1 FONAM</v>
          </cell>
          <cell r="C125" t="str">
            <v>CPS-DTPA-124-2025</v>
          </cell>
          <cell r="D125" t="str">
            <v>GRENCY CAROLINA BURBANO GARCÍA</v>
          </cell>
          <cell r="E125">
            <v>45707</v>
          </cell>
          <cell r="F125" t="str">
            <v>PA04-3202010-25-079 Prestar servicios de apoyo a la gestión con plena autonomía técnica y administrativa en las actividades requeridas del PNN Farallones de Cali para Implementar acciones encaminadas al sostenimiento del ecoturismo, especialmente en los ecosistemas andinos y de páramo, en el marco de la conservación de la diversidad biológica de las Áreas Protegidas del SINAP Nacional.</v>
          </cell>
          <cell r="G125" t="str">
            <v>APOYO A LA GESTIÓN</v>
          </cell>
          <cell r="H125" t="str">
            <v>2 CONTRATACIÓN DIRECTA</v>
          </cell>
          <cell r="I125" t="str">
            <v>14 PRESTACIÓN DE SERVICIOS</v>
          </cell>
          <cell r="J125" t="str">
            <v>N/A</v>
          </cell>
          <cell r="K125">
            <v>80111600</v>
          </cell>
          <cell r="L125">
            <v>9925</v>
          </cell>
          <cell r="M125">
            <v>7425</v>
          </cell>
          <cell r="N125">
            <v>45707</v>
          </cell>
          <cell r="O125">
            <v>3670920</v>
          </cell>
          <cell r="P125">
            <v>38177568</v>
          </cell>
          <cell r="Q125" t="str">
            <v>TREINTA Y OCHO MILLONES CIENTO SETENTA Y SIETE MIL QUINIENTOS SESENTA Y OCHO</v>
          </cell>
          <cell r="R125" t="str">
            <v>1 PERSONA NATURAL</v>
          </cell>
          <cell r="S125" t="str">
            <v>3 CÉDULA DE CIUDADANÍA</v>
          </cell>
          <cell r="T125">
            <v>38643385</v>
          </cell>
          <cell r="U125">
            <v>2</v>
          </cell>
          <cell r="V125" t="str">
            <v>N-A</v>
          </cell>
          <cell r="W125" t="str">
            <v>11 NO SE DILIGENCIA INFORMACIÓN PARA ESTE FORMULARIO EN ESTE PERÍODO DE REPORTE</v>
          </cell>
          <cell r="X125" t="str">
            <v>FEMENINO</v>
          </cell>
          <cell r="Y125" t="str">
            <v>Valle del Cauca</v>
          </cell>
          <cell r="Z125" t="str">
            <v>Cali</v>
          </cell>
          <cell r="AA125" t="str">
            <v>GRENCY</v>
          </cell>
          <cell r="AB125" t="str">
            <v>CAROLINA</v>
          </cell>
          <cell r="AC125" t="str">
            <v>BURBANO</v>
          </cell>
          <cell r="AD125" t="str">
            <v>GARCÍA</v>
          </cell>
          <cell r="AE125" t="str">
            <v>NO</v>
          </cell>
          <cell r="AF125" t="str">
            <v>6 NO CONSTITUYÓ GARANTÍAS</v>
          </cell>
          <cell r="AG125" t="str">
            <v>N-A</v>
          </cell>
          <cell r="AH125" t="str">
            <v>N-A</v>
          </cell>
          <cell r="AI125" t="str">
            <v>N-A</v>
          </cell>
          <cell r="AJ125" t="str">
            <v>N-A</v>
          </cell>
          <cell r="AK125" t="str">
            <v>GLORIA TERESITA SERNA ALZATE</v>
          </cell>
          <cell r="AL125" t="str">
            <v>PNN FARALLONES DE CALI</v>
          </cell>
          <cell r="AM125" t="str">
            <v>2 SUPERVISOR</v>
          </cell>
          <cell r="AN125" t="str">
            <v>3 CÉDULA DE CIUDADANÍA</v>
          </cell>
          <cell r="AO125">
            <v>29120620</v>
          </cell>
          <cell r="AP125" t="str">
            <v>MARIA JULIANA CERON</v>
          </cell>
          <cell r="AQ125">
            <v>312</v>
          </cell>
          <cell r="AR125" t="str">
            <v>3 NO PACTADOS</v>
          </cell>
          <cell r="AS125" t="str">
            <v>4 NO SE HA ADICIONADO NI EN VALOR y EN TIEMPO</v>
          </cell>
          <cell r="AT125">
            <v>0</v>
          </cell>
          <cell r="AU125">
            <v>0</v>
          </cell>
          <cell r="AV125" t="str">
            <v>-</v>
          </cell>
          <cell r="AW125">
            <v>0</v>
          </cell>
          <cell r="AY125">
            <v>45708</v>
          </cell>
          <cell r="AZ125" t="str">
            <v>N/A</v>
          </cell>
          <cell r="BA125">
            <v>45707</v>
          </cell>
          <cell r="BB125">
            <v>46022</v>
          </cell>
          <cell r="BD125" t="str">
            <v>2. NO</v>
          </cell>
          <cell r="BE125" t="str">
            <v>-</v>
          </cell>
          <cell r="BF125" t="str">
            <v>-</v>
          </cell>
          <cell r="BG125" t="str">
            <v>2. NO</v>
          </cell>
          <cell r="BH125">
            <v>0</v>
          </cell>
          <cell r="BI125" t="str">
            <v>-</v>
          </cell>
          <cell r="BJ125" t="str">
            <v>-</v>
          </cell>
          <cell r="BL125" t="str">
            <v>2025753501900057E</v>
          </cell>
          <cell r="BM125">
            <v>38177568</v>
          </cell>
          <cell r="BN125" t="str">
            <v>WENDY ISABEL DAVID</v>
          </cell>
          <cell r="BO125" t="str">
            <v>https://community.secop.gov.co/Public/Tendering/ContractNoticePhases/View?PPI=CO1.PPI.37617644&amp;isFromPublicArea=True&amp;isModal=False</v>
          </cell>
          <cell r="BP125" t="str">
            <v>VIGENTE</v>
          </cell>
          <cell r="BR125" t="str">
            <v>https://community.secop.gov.co/Public/Tendering/ContractDetailView/Index?UniqueIdentifier=CO1.PCCNTR.7524199</v>
          </cell>
          <cell r="BS125" t="str">
            <v>grency.burbano</v>
          </cell>
          <cell r="BT125" t="str">
            <v>parquesnacionales.gov.co</v>
          </cell>
          <cell r="BU125" t="str">
            <v>grencycarol16@gmail.com</v>
          </cell>
          <cell r="BV125" t="str">
            <v>TECNOLOGO</v>
          </cell>
          <cell r="BW125" t="str">
            <v>BANCO DAVIVIENDA S.A.</v>
          </cell>
          <cell r="BX125" t="str">
            <v>Ahorro</v>
          </cell>
          <cell r="BY125">
            <v>550488429152041</v>
          </cell>
          <cell r="CC125">
            <v>1468368</v>
          </cell>
          <cell r="CD125">
            <v>3670920</v>
          </cell>
          <cell r="CE125">
            <v>3670920</v>
          </cell>
          <cell r="CF125">
            <v>3670920</v>
          </cell>
          <cell r="CG125">
            <v>3670920</v>
          </cell>
          <cell r="CH125">
            <v>3670920</v>
          </cell>
          <cell r="CI125">
            <v>3670920</v>
          </cell>
          <cell r="CJ125">
            <v>3670920</v>
          </cell>
          <cell r="CK125">
            <v>3670920</v>
          </cell>
          <cell r="CL125">
            <v>3670920</v>
          </cell>
          <cell r="CM125">
            <v>3670920</v>
          </cell>
          <cell r="CN125">
            <v>0</v>
          </cell>
        </row>
        <row r="126">
          <cell r="A126" t="str">
            <v>CD-DTPA-125-2025</v>
          </cell>
          <cell r="B126" t="str">
            <v>1 FONAM</v>
          </cell>
          <cell r="C126" t="str">
            <v>CPS-DTPA-125-2025</v>
          </cell>
          <cell r="D126" t="str">
            <v>NATHALY RENGIFO DE LA CRUZ</v>
          </cell>
          <cell r="E126">
            <v>45708</v>
          </cell>
          <cell r="F126" t="str">
            <v>PA04-3202008-15-059 Prestar servicios de apoyo a la gestion con plena autonomia tecnica y administrativa en las actividades tecnicas requeridas del PNN Farallones de Cali Fortalecer los procesos administrativos de las areas de SPNNC, especialmente en los ecosistemas andinos y de paramo, en el marco de la conservacion de la diversidad biologica de las Areas Protegidas del SINAP Nacional</v>
          </cell>
          <cell r="G126" t="str">
            <v>APOYO A LA GESTIÓN</v>
          </cell>
          <cell r="H126" t="str">
            <v>2 CONTRATACIÓN DIRECTA</v>
          </cell>
          <cell r="I126" t="str">
            <v>14 PRESTACIÓN DE SERVICIOS</v>
          </cell>
          <cell r="J126" t="str">
            <v>N/A</v>
          </cell>
          <cell r="K126">
            <v>80111600</v>
          </cell>
          <cell r="L126">
            <v>7425</v>
          </cell>
          <cell r="M126">
            <v>8325</v>
          </cell>
          <cell r="N126">
            <v>45708</v>
          </cell>
          <cell r="O126">
            <v>3226850</v>
          </cell>
          <cell r="P126">
            <v>33451678</v>
          </cell>
          <cell r="Q126" t="str">
            <v>TREINTA Y TRES MILLONES CUATROCIENTOS CINCUENTA Y UN MIL SEISCIENTOS SETENTA Y OCHO</v>
          </cell>
          <cell r="R126" t="str">
            <v>1 PERSONA NATURAL</v>
          </cell>
          <cell r="S126" t="str">
            <v>3 CÉDULA DE CIUDADANÍA</v>
          </cell>
          <cell r="T126">
            <v>67029689</v>
          </cell>
          <cell r="U126">
            <v>2</v>
          </cell>
          <cell r="V126" t="str">
            <v>N-A</v>
          </cell>
          <cell r="W126" t="str">
            <v>11 NO SE DILIGENCIA INFORMACIÓN PARA ESTE FORMULARIO EN ESTE PERÍODO DE REPORTE</v>
          </cell>
          <cell r="X126" t="str">
            <v>FEMENINO</v>
          </cell>
          <cell r="Y126" t="str">
            <v>Valle del Cauca</v>
          </cell>
          <cell r="Z126" t="str">
            <v>Cali</v>
          </cell>
          <cell r="AA126" t="str">
            <v>NATHALY</v>
          </cell>
          <cell r="AC126" t="str">
            <v>RENGIFO</v>
          </cell>
          <cell r="AD126" t="str">
            <v>DE LA CRUZ</v>
          </cell>
          <cell r="AE126" t="str">
            <v>NO</v>
          </cell>
          <cell r="AF126" t="str">
            <v>6 NO CONSTITUYÓ GARANTÍAS</v>
          </cell>
          <cell r="AG126" t="str">
            <v>N-A</v>
          </cell>
          <cell r="AH126" t="str">
            <v>N-A</v>
          </cell>
          <cell r="AI126" t="str">
            <v>N-A</v>
          </cell>
          <cell r="AJ126" t="str">
            <v>N-A</v>
          </cell>
          <cell r="AK126" t="str">
            <v>GLORIA TERESITA SERNA ALZATE</v>
          </cell>
          <cell r="AL126" t="str">
            <v>PNN FARALLONES DE CALI</v>
          </cell>
          <cell r="AM126" t="str">
            <v>2 SUPERVISOR</v>
          </cell>
          <cell r="AN126" t="str">
            <v>3 CÉDULA DE CIUDADANÍA</v>
          </cell>
          <cell r="AO126">
            <v>29120620</v>
          </cell>
          <cell r="AP126" t="str">
            <v>MARIA JULIANA CERON</v>
          </cell>
          <cell r="AQ126">
            <v>311</v>
          </cell>
          <cell r="AR126" t="str">
            <v>3 NO PACTADOS</v>
          </cell>
          <cell r="AS126" t="str">
            <v>4 NO SE HA ADICIONADO NI EN VALOR y EN TIEMPO</v>
          </cell>
          <cell r="AT126">
            <v>0</v>
          </cell>
          <cell r="AU126">
            <v>0</v>
          </cell>
          <cell r="AV126" t="str">
            <v>-</v>
          </cell>
          <cell r="AW126">
            <v>0</v>
          </cell>
          <cell r="AY126">
            <v>45709</v>
          </cell>
          <cell r="AZ126" t="str">
            <v>N/A</v>
          </cell>
          <cell r="BA126">
            <v>45708</v>
          </cell>
          <cell r="BB126">
            <v>46022</v>
          </cell>
          <cell r="BD126" t="str">
            <v>2. NO</v>
          </cell>
          <cell r="BE126" t="str">
            <v>-</v>
          </cell>
          <cell r="BF126" t="str">
            <v>-</v>
          </cell>
          <cell r="BG126" t="str">
            <v>2. NO</v>
          </cell>
          <cell r="BH126">
            <v>0</v>
          </cell>
          <cell r="BI126" t="str">
            <v>-</v>
          </cell>
          <cell r="BJ126" t="str">
            <v>-</v>
          </cell>
          <cell r="BL126" t="str">
            <v>2025753501900058E</v>
          </cell>
          <cell r="BM126">
            <v>33451678</v>
          </cell>
          <cell r="BN126" t="str">
            <v>ALEX YANIRA PISMAG PORTILLA</v>
          </cell>
          <cell r="BO126" t="str">
            <v>https://community.secop.gov.co/Public/Tendering/ContractNoticePhases/View?PPI=CO1.PPI.37630483&amp;isFromPublicArea=True&amp;isModal=False</v>
          </cell>
          <cell r="BP126" t="str">
            <v>VIGENTE</v>
          </cell>
          <cell r="BR126" t="str">
            <v xml:space="preserve">https://community.secop.gov.co/Public/Tendering/ContractDetailView/Index?UniqueIdentifier=CO1.PCCNTR.7532128 </v>
          </cell>
          <cell r="BS126" t="str">
            <v>nathaly.rengifo</v>
          </cell>
          <cell r="BT126" t="str">
            <v>parquesnacionales.gov.co</v>
          </cell>
          <cell r="BU126" t="str">
            <v>archivo.farallones@parquesnacionales.gov.co</v>
          </cell>
          <cell r="BV126" t="str">
            <v>TECNICO</v>
          </cell>
          <cell r="BW126" t="str">
            <v>BANCOLOMBIA S.A.</v>
          </cell>
          <cell r="BX126" t="str">
            <v>Ahorro</v>
          </cell>
          <cell r="BY126">
            <v>21700000719</v>
          </cell>
          <cell r="CC126">
            <v>1183178</v>
          </cell>
          <cell r="CD126">
            <v>3226850</v>
          </cell>
          <cell r="CE126">
            <v>3226850</v>
          </cell>
          <cell r="CF126">
            <v>3226850</v>
          </cell>
          <cell r="CG126">
            <v>3226850</v>
          </cell>
          <cell r="CH126">
            <v>3226850</v>
          </cell>
          <cell r="CI126">
            <v>3226850</v>
          </cell>
          <cell r="CJ126">
            <v>3226850</v>
          </cell>
          <cell r="CK126">
            <v>3226850</v>
          </cell>
          <cell r="CL126">
            <v>3226850</v>
          </cell>
          <cell r="CM126">
            <v>3226850</v>
          </cell>
          <cell r="CN126">
            <v>0</v>
          </cell>
        </row>
        <row r="127">
          <cell r="A127" t="str">
            <v>CD-DTPA-126-2025</v>
          </cell>
          <cell r="B127" t="str">
            <v>1 FONAM</v>
          </cell>
          <cell r="C127" t="str">
            <v>CPS-DTPA-126-2025</v>
          </cell>
          <cell r="D127" t="str">
            <v>ANGIE ALEJANDRA LOAIZA LÓPEZ</v>
          </cell>
          <cell r="E127">
            <v>45707</v>
          </cell>
          <cell r="F127" t="str">
            <v>PA04-3202056-5-039 Prestar servicios de apoyo a la gestion con plena autonomia tecnica y administrativa en las actividades requeridas del PNN Farallones de Cali para adelantar procesos de comunicacion, educacion ambiental con actores priorizados y vinculados a la gestion territorial de las areas protegidas, especialmente en los ecosistemas andinos y de paramo, en el marco de la conservacion de la diversidad biologica de las Areas Protegidas del SINAP Nacional</v>
          </cell>
          <cell r="G127" t="str">
            <v>APOYO A LA GESTIÓN</v>
          </cell>
          <cell r="H127" t="str">
            <v>2 CONTRATACIÓN DIRECTA</v>
          </cell>
          <cell r="I127" t="str">
            <v>14 PRESTACIÓN DE SERVICIOS</v>
          </cell>
          <cell r="J127" t="str">
            <v>N/A</v>
          </cell>
          <cell r="K127">
            <v>80111600</v>
          </cell>
          <cell r="L127">
            <v>9825</v>
          </cell>
          <cell r="M127">
            <v>7625</v>
          </cell>
          <cell r="N127">
            <v>45707</v>
          </cell>
          <cell r="O127">
            <v>3388192</v>
          </cell>
          <cell r="P127">
            <v>35237197</v>
          </cell>
          <cell r="Q127" t="str">
            <v>TREINTA Y CINCO MILLONES DOSCIENTOS TREINTA Y SIETE MIL CIENTO NOVENTA Y SIETE</v>
          </cell>
          <cell r="R127" t="str">
            <v>1 PERSONA NATURAL</v>
          </cell>
          <cell r="S127" t="str">
            <v>3 CÉDULA DE CIUDADANÍA</v>
          </cell>
          <cell r="T127">
            <v>1151961582</v>
          </cell>
          <cell r="U127">
            <v>2</v>
          </cell>
          <cell r="V127" t="str">
            <v>N-A</v>
          </cell>
          <cell r="W127" t="str">
            <v>11 NO SE DILIGENCIA INFORMACIÓN PARA ESTE FORMULARIO EN ESTE PERÍODO DE REPORTE</v>
          </cell>
          <cell r="X127" t="str">
            <v>FEMENINO</v>
          </cell>
          <cell r="Y127" t="str">
            <v>Valle del Cauca</v>
          </cell>
          <cell r="Z127" t="str">
            <v>Cali</v>
          </cell>
          <cell r="AA127" t="str">
            <v>ANGIE</v>
          </cell>
          <cell r="AB127" t="str">
            <v>ALEJANDRA</v>
          </cell>
          <cell r="AC127" t="str">
            <v>LOAIZA</v>
          </cell>
          <cell r="AD127" t="str">
            <v>LÓPEZ</v>
          </cell>
          <cell r="AE127" t="str">
            <v>NO</v>
          </cell>
          <cell r="AF127" t="str">
            <v>6 NO CONSTITUYÓ GARANTÍAS</v>
          </cell>
          <cell r="AG127" t="str">
            <v>N-A</v>
          </cell>
          <cell r="AH127" t="str">
            <v>N-A</v>
          </cell>
          <cell r="AI127" t="str">
            <v>N-A</v>
          </cell>
          <cell r="AJ127" t="str">
            <v>N-A</v>
          </cell>
          <cell r="AK127" t="str">
            <v>GLORIA TERESITA SERNA ALZATE</v>
          </cell>
          <cell r="AL127" t="str">
            <v>PNN FARALLONES DE CALI</v>
          </cell>
          <cell r="AM127" t="str">
            <v>2 SUPERVISOR</v>
          </cell>
          <cell r="AN127" t="str">
            <v>3 CÉDULA DE CIUDADANÍA</v>
          </cell>
          <cell r="AO127">
            <v>29120620</v>
          </cell>
          <cell r="AP127" t="str">
            <v>MARIA JULIANA CERON</v>
          </cell>
          <cell r="AQ127">
            <v>312</v>
          </cell>
          <cell r="AR127" t="str">
            <v>3 NO PACTADOS</v>
          </cell>
          <cell r="AS127" t="str">
            <v>4 NO SE HA ADICIONADO NI EN VALOR y EN TIEMPO</v>
          </cell>
          <cell r="AT127">
            <v>0</v>
          </cell>
          <cell r="AU127">
            <v>0</v>
          </cell>
          <cell r="AV127" t="str">
            <v>-</v>
          </cell>
          <cell r="AW127">
            <v>0</v>
          </cell>
          <cell r="AY127">
            <v>45708</v>
          </cell>
          <cell r="AZ127" t="str">
            <v>N/A</v>
          </cell>
          <cell r="BA127">
            <v>45707</v>
          </cell>
          <cell r="BB127">
            <v>46022</v>
          </cell>
          <cell r="BD127" t="str">
            <v>2. NO</v>
          </cell>
          <cell r="BE127" t="str">
            <v>-</v>
          </cell>
          <cell r="BF127" t="str">
            <v>-</v>
          </cell>
          <cell r="BG127" t="str">
            <v>2. NO</v>
          </cell>
          <cell r="BH127">
            <v>0</v>
          </cell>
          <cell r="BI127" t="str">
            <v>-</v>
          </cell>
          <cell r="BJ127" t="str">
            <v>-</v>
          </cell>
          <cell r="BL127" t="str">
            <v>2025753501900059E</v>
          </cell>
          <cell r="BM127">
            <v>35237197</v>
          </cell>
          <cell r="BN127" t="str">
            <v>ALEX YANIRA PISMAG PORTILLA</v>
          </cell>
          <cell r="BO127" t="str">
            <v>https://community.secop.gov.co/Public/Tendering/ContractNoticePhases/View?PPI=CO1.PPI.37632357&amp;isFromPublicArea=True&amp;isModal=False</v>
          </cell>
          <cell r="BP127" t="str">
            <v>VIGENTE</v>
          </cell>
          <cell r="BR127" t="str">
            <v xml:space="preserve">https://community.secop.gov.co/Public/Tendering/ContractDetailView/Index?UniqueIdentifier=CO1.PCCNTR.7527779 </v>
          </cell>
          <cell r="BS127" t="str">
            <v>angie.loaiza</v>
          </cell>
          <cell r="BT127" t="str">
            <v>parquesnacionales.gov.co</v>
          </cell>
          <cell r="BU127" t="str">
            <v>angiel16c@gmail.com</v>
          </cell>
          <cell r="BV127" t="str">
            <v>TECNOLOGO</v>
          </cell>
          <cell r="BW127" t="str">
            <v>BANCOLOMBIA S.A.</v>
          </cell>
          <cell r="BX127" t="str">
            <v>Ahorro</v>
          </cell>
          <cell r="BY127">
            <v>81261094258</v>
          </cell>
          <cell r="CC127">
            <v>1355277</v>
          </cell>
          <cell r="CD127">
            <v>3388192</v>
          </cell>
          <cell r="CE127">
            <v>3388192</v>
          </cell>
          <cell r="CF127">
            <v>3388192</v>
          </cell>
          <cell r="CG127">
            <v>3388192</v>
          </cell>
          <cell r="CH127">
            <v>3388192</v>
          </cell>
          <cell r="CI127">
            <v>3388192</v>
          </cell>
          <cell r="CJ127">
            <v>3388192</v>
          </cell>
          <cell r="CK127">
            <v>3388192</v>
          </cell>
          <cell r="CL127">
            <v>3388192</v>
          </cell>
          <cell r="CM127">
            <v>3388192</v>
          </cell>
          <cell r="CN127">
            <v>0</v>
          </cell>
        </row>
        <row r="128">
          <cell r="A128" t="str">
            <v>CD-DTPA-127-2025</v>
          </cell>
          <cell r="B128" t="str">
            <v>2 NACION</v>
          </cell>
          <cell r="C128" t="str">
            <v>CPS-DTPA-127-2025</v>
          </cell>
          <cell r="D128" t="str">
            <v>JULIE MANUELA MENA ORTEGA</v>
          </cell>
          <cell r="E128">
            <v>45708</v>
          </cell>
          <cell r="F128" t="str">
            <v>PA07-3202008-10-008 Prestar servicios profesionales con plena autonomía técnica y administrativa en el PNN Munchique para adelantar actividades requeridas para la articulación de las partes involucradas en los procesos de ejecución y seguimiento de las estrategias especiales de manejo en el marco de la conservación de diversidad biológica de las áreas protegidas del SINAP nacional.</v>
          </cell>
          <cell r="G128" t="str">
            <v>PROFESIONAL</v>
          </cell>
          <cell r="H128" t="str">
            <v>2 CONTRATACIÓN DIRECTA</v>
          </cell>
          <cell r="I128" t="str">
            <v>14 PRESTACIÓN DE SERVICIOS</v>
          </cell>
          <cell r="J128" t="str">
            <v>N/A</v>
          </cell>
          <cell r="K128">
            <v>80111600</v>
          </cell>
          <cell r="L128">
            <v>14325</v>
          </cell>
          <cell r="M128">
            <v>12225</v>
          </cell>
          <cell r="N128">
            <v>45708</v>
          </cell>
          <cell r="O128">
            <v>4200744</v>
          </cell>
          <cell r="P128">
            <v>43547713</v>
          </cell>
          <cell r="Q128" t="str">
            <v>CUARENTA Y TRES MILLONES QUINIENTOS CUARENTA Y SIETE MIL SETECIENTOS TRECE</v>
          </cell>
          <cell r="R128" t="str">
            <v>1 PERSONA NATURAL</v>
          </cell>
          <cell r="S128" t="str">
            <v>3 CÉDULA DE CIUDADANÍA</v>
          </cell>
          <cell r="T128">
            <v>1086359324</v>
          </cell>
          <cell r="U128">
            <v>2</v>
          </cell>
          <cell r="V128" t="str">
            <v>N-A</v>
          </cell>
          <cell r="W128" t="str">
            <v>11 NO SE DILIGENCIA INFORMACIÓN PARA ESTE FORMULARIO EN ESTE PERÍODO DE REPORTE</v>
          </cell>
          <cell r="X128" t="str">
            <v>FEMENINO</v>
          </cell>
          <cell r="Y128" t="str">
            <v>Nariño</v>
          </cell>
          <cell r="Z128" t="str">
            <v>El Tambo</v>
          </cell>
          <cell r="AA128" t="str">
            <v>JULIE</v>
          </cell>
          <cell r="AB128" t="str">
            <v>MANUELA</v>
          </cell>
          <cell r="AC128" t="str">
            <v>MENA</v>
          </cell>
          <cell r="AD128" t="str">
            <v>ORTEGA</v>
          </cell>
          <cell r="AE128" t="str">
            <v>SI</v>
          </cell>
          <cell r="AF128" t="str">
            <v>1 PÓLIZA</v>
          </cell>
          <cell r="AG128" t="str">
            <v>12 SEGUROS DEL ESTADO</v>
          </cell>
          <cell r="AH128" t="str">
            <v>2 CUMPLIMIENTO</v>
          </cell>
          <cell r="AI128">
            <v>45708</v>
          </cell>
          <cell r="AJ128" t="str">
            <v>45-46-101029988</v>
          </cell>
          <cell r="AK128" t="str">
            <v>GLORIA TERESITA SERNA ALZATE</v>
          </cell>
          <cell r="AL128" t="str">
            <v>PNN MUNCHIQUE</v>
          </cell>
          <cell r="AM128" t="str">
            <v>2 SUPERVISOR</v>
          </cell>
          <cell r="AN128" t="str">
            <v>3 CÉDULA DE CIUDADANÍA</v>
          </cell>
          <cell r="AO128">
            <v>16738049</v>
          </cell>
          <cell r="AP128" t="str">
            <v>JAIME ALBERTO CELIS PERDOMO</v>
          </cell>
          <cell r="AQ128">
            <v>311</v>
          </cell>
          <cell r="AR128" t="str">
            <v>3 NO PACTADOS</v>
          </cell>
          <cell r="AS128" t="str">
            <v>4 NO SE HA ADICIONADO NI EN VALOR y EN TIEMPO</v>
          </cell>
          <cell r="AT128">
            <v>0</v>
          </cell>
          <cell r="AU128">
            <v>0</v>
          </cell>
          <cell r="AV128" t="str">
            <v>-</v>
          </cell>
          <cell r="AW128">
            <v>0</v>
          </cell>
          <cell r="AY128">
            <v>45708</v>
          </cell>
          <cell r="AZ128">
            <v>45708</v>
          </cell>
          <cell r="BA128">
            <v>45708</v>
          </cell>
          <cell r="BB128">
            <v>46021</v>
          </cell>
          <cell r="BD128" t="str">
            <v>2. NO</v>
          </cell>
          <cell r="BE128" t="str">
            <v>-</v>
          </cell>
          <cell r="BF128" t="str">
            <v>-</v>
          </cell>
          <cell r="BG128" t="str">
            <v>2. NO</v>
          </cell>
          <cell r="BH128">
            <v>0</v>
          </cell>
          <cell r="BI128" t="str">
            <v>-</v>
          </cell>
          <cell r="BJ128" t="str">
            <v>-</v>
          </cell>
          <cell r="BL128" t="str">
            <v>2025753501000065E</v>
          </cell>
          <cell r="BM128">
            <v>43547713</v>
          </cell>
          <cell r="BN128" t="str">
            <v>ALLISON ROJAS CALDERON</v>
          </cell>
          <cell r="BO128" t="str">
            <v>https://community.secop.gov.co/Public/Tendering/ContractNoticePhases/View?PPI=CO1.PPI.37637898&amp;isFromPublicArea=True&amp;isModal=False</v>
          </cell>
          <cell r="BP128" t="str">
            <v>VIGENTE</v>
          </cell>
          <cell r="BR128" t="str">
            <v xml:space="preserve">https://community.secop.gov.co/Public/Tendering/ContractDetailView/Index?UniqueIdentifier=CO1.PCCNTR.7531329 </v>
          </cell>
          <cell r="BS128" t="str">
            <v>julie.mena</v>
          </cell>
          <cell r="BT128" t="str">
            <v>parquesnacionales.gov.co</v>
          </cell>
          <cell r="BU128" t="str">
            <v>julme87@gmail.com</v>
          </cell>
          <cell r="BV128" t="str">
            <v>PROFESIONAL</v>
          </cell>
          <cell r="BW128" t="str">
            <v>SCOTIABANK COLPATRIA SA</v>
          </cell>
          <cell r="BX128" t="str">
            <v>Ahorro</v>
          </cell>
          <cell r="BY128" t="str">
            <v>7942017445</v>
          </cell>
          <cell r="CC128">
            <v>1540273</v>
          </cell>
          <cell r="CD128">
            <v>4200744</v>
          </cell>
          <cell r="CE128">
            <v>4200744</v>
          </cell>
          <cell r="CF128">
            <v>4200744</v>
          </cell>
          <cell r="CG128">
            <v>4200744</v>
          </cell>
          <cell r="CH128">
            <v>4200744</v>
          </cell>
          <cell r="CI128">
            <v>4200744</v>
          </cell>
          <cell r="CJ128">
            <v>4200744</v>
          </cell>
          <cell r="CK128">
            <v>4200744</v>
          </cell>
          <cell r="CL128">
            <v>4200744</v>
          </cell>
          <cell r="CM128">
            <v>4200744</v>
          </cell>
          <cell r="CN128">
            <v>0</v>
          </cell>
        </row>
        <row r="129">
          <cell r="A129" t="str">
            <v>CD-DTPA-128-2025</v>
          </cell>
          <cell r="B129" t="str">
            <v>1 FONAM</v>
          </cell>
          <cell r="C129" t="str">
            <v>CPS-DTPA-128-2025</v>
          </cell>
          <cell r="D129" t="str">
            <v>HEYLER ALEXIS GARCIA MURILLO</v>
          </cell>
          <cell r="E129">
            <v>45708</v>
          </cell>
          <cell r="F129" t="str">
            <v>PA10-3202008-9-006Prestar servicios profesionales con plena autonomía técnica y administrativa en el PNN Utría en la implementación de los instumentos de planeación considerados en la Implementación de la estrategía de monotoreo e investigación del área protegida, en el marco de la conservación de la diversidad biológica de las áreas protegidas del SINAP nacional PA10-3202008-10-007Prestar servicios profesionales con plena autonomía técnica y administrativa en el PNN Utría para adelantar actividades requeridas en la articulación de las partes involucradas en los procesos de ejecución y seguimiento de las estrategias especiales de manejo en el marco de la conservación de diversidad biológica de las áreas protegidas del SINAP nacional.</v>
          </cell>
          <cell r="G129" t="str">
            <v>PROFESIONAL</v>
          </cell>
          <cell r="H129" t="str">
            <v>2 CONTRATACIÓN DIRECTA</v>
          </cell>
          <cell r="I129" t="str">
            <v>14 PRESTACIÓN DE SERVICIOS</v>
          </cell>
          <cell r="J129" t="str">
            <v>N/A</v>
          </cell>
          <cell r="K129">
            <v>80111600</v>
          </cell>
          <cell r="L129">
            <v>8525</v>
          </cell>
          <cell r="M129">
            <v>8025</v>
          </cell>
          <cell r="N129">
            <v>45708</v>
          </cell>
          <cell r="O129">
            <v>3818858</v>
          </cell>
          <cell r="P129">
            <v>39588828</v>
          </cell>
          <cell r="Q129" t="str">
            <v>TREINTA Y NUEVE MILLONES QUINIENTOS OCHENTA Y OCHO MIL OCHOCIENTOS VEINTIOCHO</v>
          </cell>
          <cell r="R129" t="str">
            <v>1 PERSONA NATURAL</v>
          </cell>
          <cell r="S129" t="str">
            <v>3 CÉDULA DE CIUDADANÍA</v>
          </cell>
          <cell r="T129">
            <v>1077172461</v>
          </cell>
          <cell r="U129">
            <v>2</v>
          </cell>
          <cell r="V129" t="str">
            <v>N-A</v>
          </cell>
          <cell r="W129" t="str">
            <v>11 NO SE DILIGENCIA INFORMACIÓN PARA ESTE FORMULARIO EN ESTE PERÍODO DE REPORTE</v>
          </cell>
          <cell r="X129" t="str">
            <v>MASCULINO</v>
          </cell>
          <cell r="Y129" t="str">
            <v>Choco</v>
          </cell>
          <cell r="Z129" t="str">
            <v>Bahia Solano</v>
          </cell>
          <cell r="AA129" t="str">
            <v>HEYLER</v>
          </cell>
          <cell r="AB129" t="str">
            <v>ALEXIS</v>
          </cell>
          <cell r="AC129" t="str">
            <v>GARCIA</v>
          </cell>
          <cell r="AD129" t="str">
            <v>MURILLO</v>
          </cell>
          <cell r="AE129" t="str">
            <v>SI</v>
          </cell>
          <cell r="AF129" t="str">
            <v>1 PÓLIZA</v>
          </cell>
          <cell r="AG129" t="str">
            <v>12 SEGUROS DEL ESTADO</v>
          </cell>
          <cell r="AH129" t="str">
            <v>2 CUMPLIMIENTO</v>
          </cell>
          <cell r="AI129">
            <v>45708</v>
          </cell>
          <cell r="AJ129" t="str">
            <v>45-46-101029989</v>
          </cell>
          <cell r="AK129" t="str">
            <v>GLORIA TERESITA SERNA ALZATE</v>
          </cell>
          <cell r="AL129" t="str">
            <v>PNN UTRÍA</v>
          </cell>
          <cell r="AM129" t="str">
            <v>2 SUPERVISOR</v>
          </cell>
          <cell r="AN129" t="str">
            <v>3 CÉDULA DE CIUDADANÍA</v>
          </cell>
          <cell r="AO129">
            <v>66848955</v>
          </cell>
          <cell r="AP129" t="str">
            <v>MARIA XIMENA ZORRILLA A.</v>
          </cell>
          <cell r="AQ129">
            <v>311</v>
          </cell>
          <cell r="AR129" t="str">
            <v>3 NO PACTADOS</v>
          </cell>
          <cell r="AS129" t="str">
            <v>4 NO SE HA ADICIONADO NI EN VALOR y EN TIEMPO</v>
          </cell>
          <cell r="AT129">
            <v>0</v>
          </cell>
          <cell r="AU129">
            <v>0</v>
          </cell>
          <cell r="AV129" t="str">
            <v>-</v>
          </cell>
          <cell r="AW129">
            <v>0</v>
          </cell>
          <cell r="AY129">
            <v>45709</v>
          </cell>
          <cell r="AZ129">
            <v>45708</v>
          </cell>
          <cell r="BA129">
            <v>45708</v>
          </cell>
          <cell r="BB129">
            <v>46022</v>
          </cell>
          <cell r="BD129" t="str">
            <v>2. NO</v>
          </cell>
          <cell r="BE129" t="str">
            <v>-</v>
          </cell>
          <cell r="BF129" t="str">
            <v>-</v>
          </cell>
          <cell r="BG129" t="str">
            <v>2. NO</v>
          </cell>
          <cell r="BH129">
            <v>0</v>
          </cell>
          <cell r="BI129" t="str">
            <v>-</v>
          </cell>
          <cell r="BJ129" t="str">
            <v>-</v>
          </cell>
          <cell r="BL129" t="str">
            <v>2025753501900060E</v>
          </cell>
          <cell r="BM129">
            <v>39588828</v>
          </cell>
          <cell r="BN129" t="str">
            <v>JULIANA ISABEL MONTES ROMERO</v>
          </cell>
          <cell r="BO129" t="str">
            <v>https://community.secop.gov.co/Public/Tendering/ContractNoticePhases/View?PPI=CO1.PPI.37646908&amp;isFromPublicArea=True&amp;isModal=False</v>
          </cell>
          <cell r="BP129" t="str">
            <v>VIGENTE</v>
          </cell>
          <cell r="BR129" t="str">
            <v xml:space="preserve">https://community.secop.gov.co/Public/Tendering/ContractDetailView/Index?UniqueIdentifier=CO1.PCCNTR.7531332 </v>
          </cell>
          <cell r="BS129" t="str">
            <v>heyler.garcia</v>
          </cell>
          <cell r="BT129" t="str">
            <v>parquesnacionales.gov.co</v>
          </cell>
          <cell r="BU129" t="str">
            <v>heyler10@gmail.com</v>
          </cell>
          <cell r="BV129" t="str">
            <v>PROFESIONAL</v>
          </cell>
          <cell r="BW129" t="str">
            <v>BANCOLOMBIA S.A.</v>
          </cell>
          <cell r="BX129" t="str">
            <v>Ahorro</v>
          </cell>
          <cell r="BY129">
            <v>87052312764</v>
          </cell>
          <cell r="CC129">
            <v>1400248</v>
          </cell>
          <cell r="CD129">
            <v>3818858</v>
          </cell>
          <cell r="CE129">
            <v>3818858</v>
          </cell>
          <cell r="CF129">
            <v>3818858</v>
          </cell>
          <cell r="CG129">
            <v>3818858</v>
          </cell>
          <cell r="CH129">
            <v>3818858</v>
          </cell>
          <cell r="CI129">
            <v>3818858</v>
          </cell>
          <cell r="CJ129">
            <v>3818858</v>
          </cell>
          <cell r="CK129">
            <v>3818858</v>
          </cell>
          <cell r="CL129">
            <v>3818858</v>
          </cell>
          <cell r="CM129">
            <v>3818858</v>
          </cell>
          <cell r="CN129">
            <v>0</v>
          </cell>
        </row>
        <row r="130">
          <cell r="A130" t="str">
            <v>CD-DTPA-129-2025</v>
          </cell>
          <cell r="B130" t="str">
            <v>1 FONAM</v>
          </cell>
          <cell r="C130" t="str">
            <v>CPS-DTPA-129-2025</v>
          </cell>
          <cell r="D130" t="str">
            <v>RAFAEL PARDO MUÑOZ</v>
          </cell>
          <cell r="E130">
            <v>45708</v>
          </cell>
          <cell r="F130" t="str">
            <v>PA04-3202010-25-075 Prestar servicio de apoyo a la gestión con plena autonomía técnica y administrativa en los procedimientos requeridos del PNN Farallones de Cali para Implementar acciones encaminadas al sostenimiento del ecoturismo, especialmente en los ecosistemas andinos y de páramo, en el marco de la conservación de la diversidad biológica de las Áreas Protegidas del SINAP Nacional.</v>
          </cell>
          <cell r="G130" t="str">
            <v>APOYO A LA GESTIÓN</v>
          </cell>
          <cell r="H130" t="str">
            <v>2 CONTRATACIÓN DIRECTA</v>
          </cell>
          <cell r="I130" t="str">
            <v>14 PRESTACIÓN DE SERVICIOS</v>
          </cell>
          <cell r="J130" t="str">
            <v>N/A</v>
          </cell>
          <cell r="K130">
            <v>80111600</v>
          </cell>
          <cell r="L130">
            <v>10525</v>
          </cell>
          <cell r="M130">
            <v>8225</v>
          </cell>
          <cell r="N130">
            <v>45708</v>
          </cell>
          <cell r="O130">
            <v>2084129</v>
          </cell>
          <cell r="P130">
            <v>21605471</v>
          </cell>
          <cell r="Q130" t="str">
            <v>VEINTIÚN MILLONES SEISCIENTOS CINCO MIL CUATROCIENTOS SETENTA Y UNO</v>
          </cell>
          <cell r="R130" t="str">
            <v>1 PERSONA NATURAL</v>
          </cell>
          <cell r="S130" t="str">
            <v>3 CÉDULA DE CIUDADANÍA</v>
          </cell>
          <cell r="T130">
            <v>94516253</v>
          </cell>
          <cell r="U130">
            <v>2</v>
          </cell>
          <cell r="V130" t="str">
            <v>N-A</v>
          </cell>
          <cell r="W130" t="str">
            <v>11 NO SE DILIGENCIA INFORMACIÓN PARA ESTE FORMULARIO EN ESTE PERÍODO DE REPORTE</v>
          </cell>
          <cell r="X130" t="str">
            <v>MASCULINO</v>
          </cell>
          <cell r="Y130" t="str">
            <v>Valle del Cauca</v>
          </cell>
          <cell r="Z130" t="str">
            <v>Cali</v>
          </cell>
          <cell r="AA130" t="str">
            <v>RAFAEL</v>
          </cell>
          <cell r="AC130" t="str">
            <v>PARDO</v>
          </cell>
          <cell r="AD130" t="str">
            <v>MUÑOZ</v>
          </cell>
          <cell r="AE130" t="str">
            <v>NO</v>
          </cell>
          <cell r="AF130" t="str">
            <v>6 NO CONSTITUYÓ GARANTÍAS</v>
          </cell>
          <cell r="AG130" t="str">
            <v>N-A</v>
          </cell>
          <cell r="AH130" t="str">
            <v>N-A</v>
          </cell>
          <cell r="AI130" t="str">
            <v>N-A</v>
          </cell>
          <cell r="AJ130" t="str">
            <v>N-A</v>
          </cell>
          <cell r="AK130" t="str">
            <v>GLORIA TERESITA SERNA ALZATE</v>
          </cell>
          <cell r="AL130" t="str">
            <v>PNN FARALLONES DE CALI</v>
          </cell>
          <cell r="AM130" t="str">
            <v>2 SUPERVISOR</v>
          </cell>
          <cell r="AN130" t="str">
            <v>3 CÉDULA DE CIUDADANÍA</v>
          </cell>
          <cell r="AO130">
            <v>29120620</v>
          </cell>
          <cell r="AP130" t="str">
            <v>MARIA JULIANA CERON</v>
          </cell>
          <cell r="AQ130">
            <v>311</v>
          </cell>
          <cell r="AR130" t="str">
            <v>3 NO PACTADOS</v>
          </cell>
          <cell r="AS130" t="str">
            <v>4 NO SE HA ADICIONADO NI EN VALOR y EN TIEMPO</v>
          </cell>
          <cell r="AT130">
            <v>0</v>
          </cell>
          <cell r="AU130">
            <v>0</v>
          </cell>
          <cell r="AV130" t="str">
            <v>-</v>
          </cell>
          <cell r="AW130">
            <v>0</v>
          </cell>
          <cell r="AY130">
            <v>45709</v>
          </cell>
          <cell r="AZ130" t="str">
            <v>N/A</v>
          </cell>
          <cell r="BA130">
            <v>45708</v>
          </cell>
          <cell r="BB130">
            <v>46022</v>
          </cell>
          <cell r="BD130" t="str">
            <v>2. NO</v>
          </cell>
          <cell r="BE130" t="str">
            <v>-</v>
          </cell>
          <cell r="BF130" t="str">
            <v>-</v>
          </cell>
          <cell r="BG130" t="str">
            <v>2. NO</v>
          </cell>
          <cell r="BH130">
            <v>0</v>
          </cell>
          <cell r="BI130" t="str">
            <v>-</v>
          </cell>
          <cell r="BJ130" t="str">
            <v>-</v>
          </cell>
          <cell r="BL130" t="str">
            <v>2025753501900061E</v>
          </cell>
          <cell r="BM130">
            <v>21605471</v>
          </cell>
          <cell r="BN130" t="str">
            <v>WENDY ISABEL DAVID</v>
          </cell>
          <cell r="BO130" t="str">
            <v>https://community.secop.gov.co/Public/Tendering/ContractNoticePhases/View?PPI=CO1.PPI.37648941&amp;isFromPublicArea=True&amp;isModal=False</v>
          </cell>
          <cell r="BP130" t="str">
            <v>VIGENTE</v>
          </cell>
          <cell r="BR130" t="str">
            <v xml:space="preserve">https://community.secop.gov.co/Public/Tendering/ContractDetailView/Index?UniqueIdentifier=CO1.PCCNTR.7531921 </v>
          </cell>
          <cell r="BS130" t="str">
            <v>rafael.pardo</v>
          </cell>
          <cell r="BT130" t="str">
            <v>parquesnacionales.gov.co</v>
          </cell>
          <cell r="BU130" t="str">
            <v>rafaelpardo352@gmail.com</v>
          </cell>
          <cell r="BV130" t="str">
            <v>OPERARIO</v>
          </cell>
          <cell r="BW130" t="str">
            <v>BANCO CAJA SOCIAL S.A.</v>
          </cell>
          <cell r="BX130" t="str">
            <v>Ahorro</v>
          </cell>
          <cell r="BY130">
            <v>24121200703</v>
          </cell>
          <cell r="CC130">
            <v>764181</v>
          </cell>
          <cell r="CD130">
            <v>2084129</v>
          </cell>
          <cell r="CE130">
            <v>2084129</v>
          </cell>
          <cell r="CF130">
            <v>2084129</v>
          </cell>
          <cell r="CG130">
            <v>2084129</v>
          </cell>
          <cell r="CH130">
            <v>2084129</v>
          </cell>
          <cell r="CI130">
            <v>2084129</v>
          </cell>
          <cell r="CJ130">
            <v>2084129</v>
          </cell>
          <cell r="CK130">
            <v>2084129</v>
          </cell>
          <cell r="CL130">
            <v>2084129</v>
          </cell>
          <cell r="CM130">
            <v>2084129</v>
          </cell>
          <cell r="CN130">
            <v>0</v>
          </cell>
        </row>
        <row r="131">
          <cell r="A131" t="str">
            <v>CD-DTPA-130-2025</v>
          </cell>
          <cell r="B131" t="str">
            <v>1 FONAM</v>
          </cell>
          <cell r="C131" t="str">
            <v>CPS-DTPA-130-2025</v>
          </cell>
          <cell r="D131" t="str">
            <v>LUZ ESTER RESTREPO AMARILES</v>
          </cell>
          <cell r="E131">
            <v>45708</v>
          </cell>
          <cell r="F131" t="str">
            <v>Prestar servicios de apoyo a la gestión con plena autonomía técnica y administrativa en las actividades tecnicas requeridas del PNN Farallones de Cali para Implementar acciones encaminadas al sostenimiento del ecoturismo, especialmente en los ecosistemas andinos y de páramo, en el marco de la conservación de la diversidad biológica de las Áreas Protegidas del SINAP Nacional.</v>
          </cell>
          <cell r="G131" t="str">
            <v>APOYO A LA GESTIÓN</v>
          </cell>
          <cell r="H131" t="str">
            <v>2 CONTRATACIÓN DIRECTA</v>
          </cell>
          <cell r="I131" t="str">
            <v>14 PRESTACIÓN DE SERVICIOS</v>
          </cell>
          <cell r="J131" t="str">
            <v>N/A</v>
          </cell>
          <cell r="K131">
            <v>80111600</v>
          </cell>
          <cell r="L131">
            <v>10425</v>
          </cell>
          <cell r="M131">
            <v>8125</v>
          </cell>
          <cell r="N131">
            <v>45708</v>
          </cell>
          <cell r="O131">
            <v>2680096</v>
          </cell>
          <cell r="P131">
            <v>27783662</v>
          </cell>
          <cell r="Q131" t="str">
            <v>VEINTISIETE MILLONES SETECIENTOS OCHENTA Y TRES MIL SEISCIENTOS SESENTA Y DOS</v>
          </cell>
          <cell r="R131" t="str">
            <v>1 PERSONA NATURAL</v>
          </cell>
          <cell r="S131" t="str">
            <v>3 CÉDULA DE CIUDADANÍA</v>
          </cell>
          <cell r="T131">
            <v>24815360</v>
          </cell>
          <cell r="U131">
            <v>2</v>
          </cell>
          <cell r="V131" t="str">
            <v>N-A</v>
          </cell>
          <cell r="W131" t="str">
            <v>11 NO SE DILIGENCIA INFORMACIÓN PARA ESTE FORMULARIO EN ESTE PERÍODO DE REPORTE</v>
          </cell>
          <cell r="X131" t="str">
            <v>FEMENINO</v>
          </cell>
          <cell r="Y131" t="str">
            <v>Quindio</v>
          </cell>
          <cell r="Z131" t="str">
            <v>Quimbaya</v>
          </cell>
          <cell r="AA131" t="str">
            <v>LUZ</v>
          </cell>
          <cell r="AB131" t="str">
            <v>ESTER</v>
          </cell>
          <cell r="AC131" t="str">
            <v>RESTREPO</v>
          </cell>
          <cell r="AD131" t="str">
            <v>AMARILES</v>
          </cell>
          <cell r="AE131" t="str">
            <v>NO</v>
          </cell>
          <cell r="AF131" t="str">
            <v>6 NO CONSTITUYÓ GARANTÍAS</v>
          </cell>
          <cell r="AG131" t="str">
            <v>N-A</v>
          </cell>
          <cell r="AH131" t="str">
            <v>N-A</v>
          </cell>
          <cell r="AI131" t="str">
            <v>N-A</v>
          </cell>
          <cell r="AJ131" t="str">
            <v>N-A</v>
          </cell>
          <cell r="AK131" t="str">
            <v>GLORIA TERESITA SERNA ALZATE</v>
          </cell>
          <cell r="AL131" t="str">
            <v>PNN FARALLONES DE CALI</v>
          </cell>
          <cell r="AM131" t="str">
            <v>2 SUPERVISOR</v>
          </cell>
          <cell r="AN131" t="str">
            <v>3 CÉDULA DE CIUDADANÍA</v>
          </cell>
          <cell r="AO131">
            <v>29120620</v>
          </cell>
          <cell r="AP131" t="str">
            <v>MARIA JULIANA CERON</v>
          </cell>
          <cell r="AQ131">
            <v>311</v>
          </cell>
          <cell r="AR131" t="str">
            <v>3 NO PACTADOS</v>
          </cell>
          <cell r="AS131" t="str">
            <v>4 NO SE HA ADICIONADO NI EN VALOR y EN TIEMPO</v>
          </cell>
          <cell r="AT131">
            <v>0</v>
          </cell>
          <cell r="AU131">
            <v>0</v>
          </cell>
          <cell r="AV131" t="str">
            <v>-</v>
          </cell>
          <cell r="AW131">
            <v>0</v>
          </cell>
          <cell r="AY131">
            <v>45709</v>
          </cell>
          <cell r="AZ131" t="str">
            <v>N/A</v>
          </cell>
          <cell r="BA131">
            <v>45708</v>
          </cell>
          <cell r="BB131">
            <v>46022</v>
          </cell>
          <cell r="BD131" t="str">
            <v>2. NO</v>
          </cell>
          <cell r="BE131" t="str">
            <v>-</v>
          </cell>
          <cell r="BF131" t="str">
            <v>-</v>
          </cell>
          <cell r="BG131" t="str">
            <v>2. NO</v>
          </cell>
          <cell r="BH131">
            <v>0</v>
          </cell>
          <cell r="BI131" t="str">
            <v>-</v>
          </cell>
          <cell r="BJ131" t="str">
            <v>-</v>
          </cell>
          <cell r="BL131" t="str">
            <v>2025753501900062E</v>
          </cell>
          <cell r="BM131">
            <v>27783662</v>
          </cell>
          <cell r="BN131" t="str">
            <v>WENDY ISABEL DAVID</v>
          </cell>
          <cell r="BO131" t="str">
            <v>https://community.secop.gov.co/Public/Tendering/ContractNoticePhases/View?PPI=CO1.PPI.37648986&amp;isFromPublicArea=True&amp;isModal=False</v>
          </cell>
          <cell r="BP131" t="str">
            <v>VIGENTE</v>
          </cell>
          <cell r="BR131" t="str">
            <v xml:space="preserve">https://community.secop.gov.co/Public/Tendering/ContractDetailView/Index?UniqueIdentifier=CO1.PCCNTR.7531965 </v>
          </cell>
          <cell r="BS131" t="str">
            <v>luz.restrepo</v>
          </cell>
          <cell r="BT131" t="str">
            <v>parquesnacionales.gov.co</v>
          </cell>
          <cell r="BU131" t="str">
            <v>luzesterrestrepo@gmail.com</v>
          </cell>
          <cell r="BV131" t="str">
            <v>TECNICO</v>
          </cell>
          <cell r="BW131" t="str">
            <v>BANCO DE BOGOTA</v>
          </cell>
          <cell r="BX131" t="str">
            <v>Ahorro</v>
          </cell>
          <cell r="BY131">
            <v>295043343</v>
          </cell>
          <cell r="CC131">
            <v>982702</v>
          </cell>
          <cell r="CD131">
            <v>2680096</v>
          </cell>
          <cell r="CE131">
            <v>2680096</v>
          </cell>
          <cell r="CF131">
            <v>2680096</v>
          </cell>
          <cell r="CG131">
            <v>2680096</v>
          </cell>
          <cell r="CH131">
            <v>2680096</v>
          </cell>
          <cell r="CI131">
            <v>2680096</v>
          </cell>
          <cell r="CJ131">
            <v>2680096</v>
          </cell>
          <cell r="CK131">
            <v>2680096</v>
          </cell>
          <cell r="CL131">
            <v>2680096</v>
          </cell>
          <cell r="CM131">
            <v>2680096</v>
          </cell>
          <cell r="CN131">
            <v>0</v>
          </cell>
        </row>
        <row r="132">
          <cell r="A132" t="str">
            <v>CD-DTPA-131-2025</v>
          </cell>
          <cell r="B132" t="str">
            <v>2 NACION</v>
          </cell>
          <cell r="C132" t="str">
            <v>CPS-DTPA-131-2025</v>
          </cell>
          <cell r="D132" t="str">
            <v>ANA CRISTINA LIS FLOR</v>
          </cell>
          <cell r="E132">
            <v>45708</v>
          </cell>
          <cell r="F132" t="str">
            <v>Prestar servicios de apoyo a la gestión con plena autonomía técnica y administrativa en el PNN Munchique para adelantar actividades técnicas y administrativas de apoyo requeridas en la implementación de las Estrategias Especiales de Manejo en el marco de la conservación de diversidad biológica de las áreas protegidas del SINAP nacional.</v>
          </cell>
          <cell r="G132" t="str">
            <v>APOYO A LA GESTIÓN</v>
          </cell>
          <cell r="H132" t="str">
            <v>2 CONTRATACIÓN DIRECTA</v>
          </cell>
          <cell r="I132" t="str">
            <v>14 PRESTACIÓN DE SERVICIOS</v>
          </cell>
          <cell r="J132" t="str">
            <v>N/A</v>
          </cell>
          <cell r="K132">
            <v>80111600</v>
          </cell>
          <cell r="L132">
            <v>14625</v>
          </cell>
          <cell r="M132">
            <v>13125</v>
          </cell>
          <cell r="N132">
            <v>45708</v>
          </cell>
          <cell r="O132">
            <v>2436452</v>
          </cell>
          <cell r="P132">
            <v>25257886</v>
          </cell>
          <cell r="Q132" t="str">
            <v>VEINTICINCO MILLONES DOSCIENTOS CINCUENTA Y SIETE MIL OCHOCIENTOS OCHENTA Y SEIS</v>
          </cell>
          <cell r="R132" t="str">
            <v>1 PERSONA NATURAL</v>
          </cell>
          <cell r="S132" t="str">
            <v>3 CÉDULA DE CIUDADANÍA</v>
          </cell>
          <cell r="T132">
            <v>1002847004</v>
          </cell>
          <cell r="U132">
            <v>2</v>
          </cell>
          <cell r="V132" t="str">
            <v>N-A</v>
          </cell>
          <cell r="W132" t="str">
            <v>11 NO SE DILIGENCIA INFORMACIÓN PARA ESTE FORMULARIO EN ESTE PERÍODO DE REPORTE</v>
          </cell>
          <cell r="X132" t="str">
            <v>FEMENINO</v>
          </cell>
          <cell r="Y132" t="str">
            <v>Cauca</v>
          </cell>
          <cell r="Z132" t="str">
            <v>Morales</v>
          </cell>
          <cell r="AA132" t="str">
            <v>ANA</v>
          </cell>
          <cell r="AB132" t="str">
            <v>CRISTINA</v>
          </cell>
          <cell r="AC132" t="str">
            <v>LIS</v>
          </cell>
          <cell r="AD132" t="str">
            <v>FLOR</v>
          </cell>
          <cell r="AE132" t="str">
            <v>NO</v>
          </cell>
          <cell r="AF132" t="str">
            <v>6 NO CONSTITUYÓ GARANTÍAS</v>
          </cell>
          <cell r="AG132" t="str">
            <v>N-A</v>
          </cell>
          <cell r="AH132" t="str">
            <v>N-A</v>
          </cell>
          <cell r="AI132" t="str">
            <v>N-A</v>
          </cell>
          <cell r="AJ132" t="str">
            <v>N-A</v>
          </cell>
          <cell r="AK132" t="str">
            <v>GLORIA TERESITA SERNA ALZATE</v>
          </cell>
          <cell r="AL132" t="str">
            <v>PNN MUNCHIQUE</v>
          </cell>
          <cell r="AM132" t="str">
            <v>2 SUPERVISOR</v>
          </cell>
          <cell r="AN132" t="str">
            <v>3 CÉDULA DE CIUDADANÍA</v>
          </cell>
          <cell r="AO132">
            <v>16738049</v>
          </cell>
          <cell r="AP132" t="str">
            <v>JAIME ALBERTO CELIS PERDOMO</v>
          </cell>
          <cell r="AQ132">
            <v>311</v>
          </cell>
          <cell r="AR132" t="str">
            <v>3 NO PACTADOS</v>
          </cell>
          <cell r="AS132" t="str">
            <v>4 NO SE HA ADICIONADO NI EN VALOR y EN TIEMPO</v>
          </cell>
          <cell r="AT132">
            <v>0</v>
          </cell>
          <cell r="AU132">
            <v>0</v>
          </cell>
          <cell r="AV132" t="str">
            <v>-</v>
          </cell>
          <cell r="AW132">
            <v>0</v>
          </cell>
          <cell r="AY132">
            <v>45710</v>
          </cell>
          <cell r="AZ132" t="str">
            <v>N/A</v>
          </cell>
          <cell r="BA132">
            <v>45708</v>
          </cell>
          <cell r="BB132">
            <v>46022</v>
          </cell>
          <cell r="BD132" t="str">
            <v>2. NO</v>
          </cell>
          <cell r="BE132" t="str">
            <v>-</v>
          </cell>
          <cell r="BF132" t="str">
            <v>-</v>
          </cell>
          <cell r="BG132" t="str">
            <v>2. NO</v>
          </cell>
          <cell r="BH132">
            <v>0</v>
          </cell>
          <cell r="BI132" t="str">
            <v>-</v>
          </cell>
          <cell r="BJ132" t="str">
            <v>-</v>
          </cell>
          <cell r="BL132" t="str">
            <v>2025753501000066E</v>
          </cell>
          <cell r="BM132">
            <v>25257886</v>
          </cell>
          <cell r="BN132" t="str">
            <v>ALLISON ROJAS CALDERON</v>
          </cell>
          <cell r="BO132" t="str">
            <v>https://community.secop.gov.co/Public/Tendering/ContractNoticePhases/View?PPI=CO1.PPI.37655779&amp;isFromPublicArea=True&amp;isModal=False</v>
          </cell>
          <cell r="BP132" t="str">
            <v>VIGENTE</v>
          </cell>
          <cell r="BR132" t="str">
            <v xml:space="preserve">https://community.secop.gov.co/Public/Tendering/ContractDetailView/Index?UniqueIdentifier=CO1.PCCNTR.7534474 </v>
          </cell>
          <cell r="BS132" t="str">
            <v>ana.lis</v>
          </cell>
          <cell r="BT132" t="str">
            <v>parquesnacionales.gov.co</v>
          </cell>
          <cell r="BU132" t="str">
            <v>lisc0802@gmail.com</v>
          </cell>
          <cell r="BV132" t="str">
            <v>TECNOLOGO</v>
          </cell>
          <cell r="BW132" t="str">
            <v>BANCOLOMBIA S.A.</v>
          </cell>
          <cell r="BX132" t="str">
            <v>Ahorro</v>
          </cell>
          <cell r="BY132">
            <v>86800040983</v>
          </cell>
          <cell r="CC132">
            <v>893366</v>
          </cell>
          <cell r="CD132">
            <v>2436452</v>
          </cell>
          <cell r="CE132">
            <v>2436452</v>
          </cell>
          <cell r="CF132">
            <v>2436452</v>
          </cell>
          <cell r="CG132">
            <v>2436452</v>
          </cell>
          <cell r="CH132">
            <v>2436452</v>
          </cell>
          <cell r="CI132">
            <v>2436452</v>
          </cell>
          <cell r="CJ132">
            <v>2436452</v>
          </cell>
          <cell r="CK132">
            <v>2436452</v>
          </cell>
          <cell r="CL132">
            <v>2436452</v>
          </cell>
          <cell r="CM132">
            <v>2436452</v>
          </cell>
          <cell r="CN132">
            <v>0</v>
          </cell>
        </row>
        <row r="133">
          <cell r="A133" t="str">
            <v>CD-DTPA-132-2025</v>
          </cell>
          <cell r="B133" t="str">
            <v>1 FONAM</v>
          </cell>
          <cell r="C133" t="str">
            <v>CPS-DTPA-132-2025</v>
          </cell>
          <cell r="D133" t="str">
            <v>RUBIELA PECHENE FIGUEROA</v>
          </cell>
          <cell r="E133">
            <v>45709</v>
          </cell>
          <cell r="F133" t="str">
            <v>Prestar servicios de apoyo a la gestión con plena autonomía técnica y administrativa en las actividades requeridas del PNN Farallones de Cali, consistente en actividades de viverismo, en la producción y mantenimiento de plántulas para las actividades de restauración, especialmente en los ecosistemas andinos y de páramo, en el marco de la conservación de la diversidad biológica de las Áreas Protegidas del SINAP Nacional.</v>
          </cell>
          <cell r="G133" t="str">
            <v>APOYO A LA GESTIÓN</v>
          </cell>
          <cell r="H133" t="str">
            <v>2 CONTRATACIÓN DIRECTA</v>
          </cell>
          <cell r="I133" t="str">
            <v>14 PRESTACIÓN DE SERVICIOS</v>
          </cell>
          <cell r="J133" t="str">
            <v>N/A</v>
          </cell>
          <cell r="K133">
            <v>80111600</v>
          </cell>
          <cell r="L133">
            <v>8925</v>
          </cell>
          <cell r="M133">
            <v>8725</v>
          </cell>
          <cell r="N133">
            <v>45709</v>
          </cell>
          <cell r="O133">
            <v>2084129</v>
          </cell>
          <cell r="P133">
            <v>21536000</v>
          </cell>
          <cell r="Q133" t="str">
            <v>VEINTIÚN MILLONES QUINIENTOS TREINTA Y SEIS MIL</v>
          </cell>
          <cell r="R133" t="str">
            <v>1 PERSONA NATURAL</v>
          </cell>
          <cell r="S133" t="str">
            <v>3 CÉDULA DE CIUDADANÍA</v>
          </cell>
          <cell r="T133">
            <v>66949244</v>
          </cell>
          <cell r="U133">
            <v>2</v>
          </cell>
          <cell r="V133" t="str">
            <v>N-A</v>
          </cell>
          <cell r="W133" t="str">
            <v>11 NO SE DILIGENCIA INFORMACIÓN PARA ESTE FORMULARIO EN ESTE PERÍODO DE REPORTE</v>
          </cell>
          <cell r="X133" t="str">
            <v>FEMENINO</v>
          </cell>
          <cell r="Y133" t="str">
            <v>Cauca</v>
          </cell>
          <cell r="Z133" t="str">
            <v>Morales</v>
          </cell>
          <cell r="AA133" t="str">
            <v>RUBIELA</v>
          </cell>
          <cell r="AC133" t="str">
            <v>PECHENE</v>
          </cell>
          <cell r="AD133" t="str">
            <v>FIGUEROA</v>
          </cell>
          <cell r="AE133" t="str">
            <v>NO</v>
          </cell>
          <cell r="AF133" t="str">
            <v>6 NO CONSTITUYÓ GARANTÍAS</v>
          </cell>
          <cell r="AG133" t="str">
            <v>N-A</v>
          </cell>
          <cell r="AH133" t="str">
            <v>N-A</v>
          </cell>
          <cell r="AI133" t="str">
            <v>N-A</v>
          </cell>
          <cell r="AJ133" t="str">
            <v>N-A</v>
          </cell>
          <cell r="AK133" t="str">
            <v>GLORIA TERESITA SERNA ALZATE</v>
          </cell>
          <cell r="AL133" t="str">
            <v>PNN FARALLONES DE CALI</v>
          </cell>
          <cell r="AM133" t="str">
            <v>2 SUPERVISOR</v>
          </cell>
          <cell r="AN133" t="str">
            <v>3 CÉDULA DE CIUDADANÍA</v>
          </cell>
          <cell r="AO133">
            <v>29120620</v>
          </cell>
          <cell r="AP133" t="str">
            <v>MARIA JULIANA CERON</v>
          </cell>
          <cell r="AQ133">
            <v>310</v>
          </cell>
          <cell r="AR133" t="str">
            <v>3 NO PACTADOS</v>
          </cell>
          <cell r="AS133" t="str">
            <v>4 NO SE HA ADICIONADO NI EN VALOR y EN TIEMPO</v>
          </cell>
          <cell r="AT133">
            <v>0</v>
          </cell>
          <cell r="AU133">
            <v>0</v>
          </cell>
          <cell r="AV133" t="str">
            <v>-</v>
          </cell>
          <cell r="AW133">
            <v>0</v>
          </cell>
          <cell r="AY133">
            <v>45713</v>
          </cell>
          <cell r="AZ133" t="str">
            <v>N/A</v>
          </cell>
          <cell r="BA133">
            <v>45709</v>
          </cell>
          <cell r="BB133">
            <v>46022</v>
          </cell>
          <cell r="BD133" t="str">
            <v>2. NO</v>
          </cell>
          <cell r="BE133" t="str">
            <v>-</v>
          </cell>
          <cell r="BF133" t="str">
            <v>-</v>
          </cell>
          <cell r="BG133" t="str">
            <v>2. NO</v>
          </cell>
          <cell r="BH133">
            <v>0</v>
          </cell>
          <cell r="BI133" t="str">
            <v>-</v>
          </cell>
          <cell r="BJ133" t="str">
            <v>-</v>
          </cell>
          <cell r="BL133" t="str">
            <v>2025753501900063E</v>
          </cell>
          <cell r="BM133">
            <v>21536000</v>
          </cell>
          <cell r="BN133" t="str">
            <v>WENDY ISABEL DAVID</v>
          </cell>
          <cell r="BO133" t="str">
            <v>https://community.secop.gov.co/Public/Tendering/ContractNoticePhases/View?PPI=CO1.PPI.37661614&amp;isFromPublicArea=True&amp;isModal=False</v>
          </cell>
          <cell r="BP133" t="str">
            <v>VIGENTE</v>
          </cell>
          <cell r="BR133" t="str">
            <v xml:space="preserve">https://community.secop.gov.co/Public/Tendering/ContractDetailView/Index?UniqueIdentifier=CO1.PCCNTR.7538124 </v>
          </cell>
          <cell r="BS133" t="str">
            <v>rubiela.pechene</v>
          </cell>
          <cell r="BT133" t="str">
            <v>parquesnacionales.gov.co</v>
          </cell>
          <cell r="BU133" t="str">
            <v>rubielapechene976@gmail.com</v>
          </cell>
          <cell r="BV133" t="str">
            <v>OPERARIO</v>
          </cell>
          <cell r="BW133" t="str">
            <v>BANCOLOMBIA S.A.</v>
          </cell>
          <cell r="BX133" t="str">
            <v>Ahorro</v>
          </cell>
          <cell r="BY133">
            <v>87066861171</v>
          </cell>
          <cell r="CC133">
            <v>694710</v>
          </cell>
          <cell r="CD133">
            <v>2084129</v>
          </cell>
          <cell r="CE133">
            <v>2084129</v>
          </cell>
          <cell r="CF133">
            <v>2084129</v>
          </cell>
          <cell r="CG133">
            <v>2084129</v>
          </cell>
          <cell r="CH133">
            <v>2084129</v>
          </cell>
          <cell r="CI133">
            <v>2084129</v>
          </cell>
          <cell r="CJ133">
            <v>2084129</v>
          </cell>
          <cell r="CK133">
            <v>2084129</v>
          </cell>
          <cell r="CL133">
            <v>2084129</v>
          </cell>
          <cell r="CM133">
            <v>2084129</v>
          </cell>
          <cell r="CN133">
            <v>0</v>
          </cell>
        </row>
        <row r="134">
          <cell r="A134" t="str">
            <v>CD-DTPA-133-2025</v>
          </cell>
          <cell r="B134" t="str">
            <v>1 FONAM</v>
          </cell>
          <cell r="C134" t="str">
            <v>CPS-DTPA-133-2025</v>
          </cell>
          <cell r="D134" t="str">
            <v>KAREN VIVIANA GRIJALBA BERMUDEZ</v>
          </cell>
          <cell r="E134">
            <v>45709</v>
          </cell>
          <cell r="F134" t="str">
            <v>Prestar servicios de apoyo a la gestion con plena autonomia tecnica y administrativa en las actividades requeridas del PNN Farallones de Cali, consistente en actividades de viverismo, en la produccion y mantenimiento de plantulas para las actividades de restauracion, especialmente en los ecosistemas andinos y de paramo, en el marco de la conservacion de la diversidad biologica de las Areas Protegidas del SINAP Nacional</v>
          </cell>
          <cell r="G134" t="str">
            <v>APOYO A LA GESTIÓN</v>
          </cell>
          <cell r="H134" t="str">
            <v>2 CONTRATACIÓN DIRECTA</v>
          </cell>
          <cell r="I134" t="str">
            <v>14 PRESTACIÓN DE SERVICIOS</v>
          </cell>
          <cell r="J134" t="str">
            <v>N/A</v>
          </cell>
          <cell r="K134">
            <v>80111600</v>
          </cell>
          <cell r="L134">
            <v>9125</v>
          </cell>
          <cell r="M134">
            <v>8425</v>
          </cell>
          <cell r="N134">
            <v>45709</v>
          </cell>
          <cell r="O134">
            <v>2084129</v>
          </cell>
          <cell r="P134">
            <v>21536000</v>
          </cell>
          <cell r="Q134" t="str">
            <v>VEINTIÚN MILLONES QUINIENTOS TREINTA Y SEIS MIL</v>
          </cell>
          <cell r="R134" t="str">
            <v>1 PERSONA NATURAL</v>
          </cell>
          <cell r="S134" t="str">
            <v>3 CÉDULA DE CIUDADANÍA</v>
          </cell>
          <cell r="T134">
            <v>1143860234</v>
          </cell>
          <cell r="U134">
            <v>2</v>
          </cell>
          <cell r="V134" t="str">
            <v>N-A</v>
          </cell>
          <cell r="W134" t="str">
            <v>11 NO SE DILIGENCIA INFORMACIÓN PARA ESTE FORMULARIO EN ESTE PERÍODO DE REPORTE</v>
          </cell>
          <cell r="X134" t="str">
            <v>FEMENINO</v>
          </cell>
          <cell r="Y134" t="str">
            <v>Valle del Cauca</v>
          </cell>
          <cell r="Z134" t="str">
            <v>Cali</v>
          </cell>
          <cell r="AA134" t="str">
            <v>KAREN</v>
          </cell>
          <cell r="AB134" t="str">
            <v>VIVIANA</v>
          </cell>
          <cell r="AC134" t="str">
            <v>GRIJALBA</v>
          </cell>
          <cell r="AD134" t="str">
            <v>BERMUDEZ</v>
          </cell>
          <cell r="AE134" t="str">
            <v>NO</v>
          </cell>
          <cell r="AF134" t="str">
            <v>6 NO CONSTITUYÓ GARANTÍAS</v>
          </cell>
          <cell r="AG134" t="str">
            <v>N-A</v>
          </cell>
          <cell r="AH134" t="str">
            <v>N-A</v>
          </cell>
          <cell r="AI134" t="str">
            <v>N-A</v>
          </cell>
          <cell r="AJ134" t="str">
            <v>N-A</v>
          </cell>
          <cell r="AK134" t="str">
            <v>GLORIA TERESITA SERNA ALZATE</v>
          </cell>
          <cell r="AL134" t="str">
            <v>PNN FARALLONES DE CALI</v>
          </cell>
          <cell r="AM134" t="str">
            <v>2 SUPERVISOR</v>
          </cell>
          <cell r="AN134" t="str">
            <v>3 CÉDULA DE CIUDADANÍA</v>
          </cell>
          <cell r="AO134">
            <v>29120620</v>
          </cell>
          <cell r="AP134" t="str">
            <v>MARIA JULIANA CERON</v>
          </cell>
          <cell r="AQ134">
            <v>310</v>
          </cell>
          <cell r="AR134" t="str">
            <v>3 NO PACTADOS</v>
          </cell>
          <cell r="AS134" t="str">
            <v>4 NO SE HA ADICIONADO NI EN VALOR y EN TIEMPO</v>
          </cell>
          <cell r="AT134">
            <v>0</v>
          </cell>
          <cell r="AU134">
            <v>0</v>
          </cell>
          <cell r="AV134" t="str">
            <v>-</v>
          </cell>
          <cell r="AW134">
            <v>0</v>
          </cell>
          <cell r="AY134">
            <v>45713</v>
          </cell>
          <cell r="AZ134" t="str">
            <v>N/A</v>
          </cell>
          <cell r="BA134">
            <v>45709</v>
          </cell>
          <cell r="BB134">
            <v>46022</v>
          </cell>
          <cell r="BD134" t="str">
            <v>2. NO</v>
          </cell>
          <cell r="BE134" t="str">
            <v>-</v>
          </cell>
          <cell r="BF134" t="str">
            <v>-</v>
          </cell>
          <cell r="BG134" t="str">
            <v>2. NO</v>
          </cell>
          <cell r="BH134">
            <v>0</v>
          </cell>
          <cell r="BI134" t="str">
            <v>-</v>
          </cell>
          <cell r="BJ134" t="str">
            <v>-</v>
          </cell>
          <cell r="BK134" t="str">
            <v>CESIÓN DE CONTRATO</v>
          </cell>
          <cell r="BL134" t="str">
            <v>2025753501900064E</v>
          </cell>
          <cell r="BM134">
            <v>21536000</v>
          </cell>
          <cell r="BN134" t="str">
            <v>ALEX YANIRA PISMAG PORTILLA</v>
          </cell>
          <cell r="BO134" t="str">
            <v>https://community.secop.gov.co/Public/Tendering/ContractNoticePhases/View?PPI=CO1.PPI.37665895&amp;isFromPublicArea=True&amp;isModal=False</v>
          </cell>
          <cell r="BP134" t="str">
            <v>VIGENTE</v>
          </cell>
          <cell r="BR134" t="str">
            <v xml:space="preserve">https://community.secop.gov.co/Public/Tendering/ContractDetailView/Index?UniqueIdentifier=CO1.PCCNTR.7537935 </v>
          </cell>
          <cell r="BS134" t="str">
            <v>karen.grijalba</v>
          </cell>
          <cell r="BT134" t="str">
            <v>parquesnacionales.gov.co</v>
          </cell>
          <cell r="BU134" t="str">
            <v>karenvivianagb2025@gmail.com</v>
          </cell>
          <cell r="BV134" t="str">
            <v>OPERARIO</v>
          </cell>
          <cell r="BW134" t="str">
            <v>BANCOLOMBIA S.A.</v>
          </cell>
          <cell r="BX134" t="str">
            <v>Ahorro</v>
          </cell>
          <cell r="BY134">
            <v>6066222886</v>
          </cell>
          <cell r="CC134">
            <v>694710</v>
          </cell>
          <cell r="CD134">
            <v>2084129</v>
          </cell>
          <cell r="CE134">
            <v>2084129</v>
          </cell>
          <cell r="CF134">
            <v>2084129</v>
          </cell>
          <cell r="CG134">
            <v>2084129</v>
          </cell>
          <cell r="CN134">
            <v>12504774</v>
          </cell>
        </row>
        <row r="135">
          <cell r="A135" t="str">
            <v>CD-DTPA-133-2025</v>
          </cell>
          <cell r="B135" t="str">
            <v>1 FONAM</v>
          </cell>
          <cell r="C135" t="str">
            <v>CPS-DTPA-133-2025</v>
          </cell>
          <cell r="D135" t="str">
            <v>LUIS FELIPE GARCIA GUTIERREZ</v>
          </cell>
          <cell r="E135">
            <v>45709</v>
          </cell>
          <cell r="F135" t="str">
            <v>Prestar servicios de apoyo a la gestion con plena autonomia tecnica y administrativa en las actividades requeridas del PNN Farallones de Cali, consistente en actividades de viverismo, en la produccion y mantenimiento de plantulas para las actividades de restauracion, especialmente en los ecosistemas andinos y de paramo, en el marco de la conservacion de la diversidad biologica de las Areas Protegidas del SINAP Nacional</v>
          </cell>
          <cell r="G135" t="str">
            <v>APOYO A LA GESTIÓN</v>
          </cell>
          <cell r="H135" t="str">
            <v>2 CONTRATACIÓN DIRECTA</v>
          </cell>
          <cell r="I135" t="str">
            <v>14 PRESTACIÓN DE SERVICIOS</v>
          </cell>
          <cell r="J135" t="str">
            <v>N/A</v>
          </cell>
          <cell r="K135">
            <v>80111600</v>
          </cell>
          <cell r="L135">
            <v>9125</v>
          </cell>
          <cell r="M135">
            <v>8425</v>
          </cell>
          <cell r="N135">
            <v>45709</v>
          </cell>
          <cell r="O135">
            <v>2084129</v>
          </cell>
          <cell r="P135">
            <v>21536000</v>
          </cell>
          <cell r="Q135" t="str">
            <v>VEINTIÚN MILLONES QUINIENTOS TREINTA Y SEIS MIL</v>
          </cell>
          <cell r="R135" t="str">
            <v>1 PERSONA NATURAL</v>
          </cell>
          <cell r="S135" t="str">
            <v>3 CÉDULA DE CIUDADANÍA</v>
          </cell>
          <cell r="T135">
            <v>1144061296</v>
          </cell>
          <cell r="U135">
            <v>2</v>
          </cell>
          <cell r="V135" t="str">
            <v>N-A</v>
          </cell>
          <cell r="W135" t="str">
            <v>11 NO SE DILIGENCIA INFORMACIÓN PARA ESTE FORMULARIO EN ESTE PERÍODO DE REPORTE</v>
          </cell>
          <cell r="X135" t="str">
            <v>MASCULINO</v>
          </cell>
          <cell r="AA135" t="str">
            <v>LUIS</v>
          </cell>
          <cell r="AB135" t="str">
            <v>FELIPE</v>
          </cell>
          <cell r="AC135" t="str">
            <v xml:space="preserve">GARCIA </v>
          </cell>
          <cell r="AD135" t="str">
            <v>GUTIERREZ</v>
          </cell>
          <cell r="AE135" t="str">
            <v>NO</v>
          </cell>
          <cell r="AF135" t="str">
            <v>6 NO CONSTITUYÓ GARANTÍAS</v>
          </cell>
          <cell r="AG135" t="str">
            <v>N-A</v>
          </cell>
          <cell r="AH135" t="str">
            <v>N-A</v>
          </cell>
          <cell r="AI135" t="str">
            <v>N-A</v>
          </cell>
          <cell r="AJ135" t="str">
            <v>N-A</v>
          </cell>
          <cell r="AK135" t="str">
            <v>GLORIA TERESITA SERNA ALZATE</v>
          </cell>
          <cell r="AL135" t="str">
            <v>PNN FARALLONES DE CALI</v>
          </cell>
          <cell r="AM135" t="str">
            <v>2 SUPERVISOR</v>
          </cell>
          <cell r="AN135" t="str">
            <v>3 CÉDULA DE CIUDADANÍA</v>
          </cell>
          <cell r="AO135">
            <v>29120620</v>
          </cell>
          <cell r="AP135" t="str">
            <v>MARIA JULIANA CERON</v>
          </cell>
          <cell r="AQ135">
            <v>310</v>
          </cell>
          <cell r="AR135" t="str">
            <v>3 NO PACTADOS</v>
          </cell>
          <cell r="AS135" t="str">
            <v>4 NO SE HA ADICIONADO NI EN VALOR y EN TIEMPO</v>
          </cell>
          <cell r="AT135">
            <v>0</v>
          </cell>
          <cell r="AU135">
            <v>0</v>
          </cell>
          <cell r="AV135" t="str">
            <v>-</v>
          </cell>
          <cell r="AW135">
            <v>0</v>
          </cell>
          <cell r="AY135">
            <v>45713</v>
          </cell>
          <cell r="AZ135" t="str">
            <v>N/A</v>
          </cell>
          <cell r="BA135">
            <v>45709</v>
          </cell>
          <cell r="BB135">
            <v>46022</v>
          </cell>
          <cell r="BD135" t="str">
            <v>2. NO</v>
          </cell>
          <cell r="BE135" t="str">
            <v>-</v>
          </cell>
          <cell r="BF135" t="str">
            <v>-</v>
          </cell>
          <cell r="BG135" t="str">
            <v>2. NO</v>
          </cell>
          <cell r="BH135">
            <v>0</v>
          </cell>
          <cell r="BI135" t="str">
            <v>-</v>
          </cell>
          <cell r="BJ135" t="str">
            <v>-</v>
          </cell>
          <cell r="BL135" t="str">
            <v>2025753501900064E</v>
          </cell>
          <cell r="BM135">
            <v>21536000</v>
          </cell>
          <cell r="BN135" t="str">
            <v>WENDY ISABEL DAVID</v>
          </cell>
          <cell r="BO135" t="str">
            <v>https://community.secop.gov.co/Public/Tendering/ContractNoticePhases/View?PPI=CO1.PPI.37665895&amp;isFromPublicArea=True&amp;isModal=False</v>
          </cell>
          <cell r="BP135" t="str">
            <v>VIGENTE</v>
          </cell>
          <cell r="BR135" t="str">
            <v xml:space="preserve">https://community.secop.gov.co/Public/Tendering/ContractDetailView/Index?UniqueIdentifier=CO1.PCCNTR.7537935 </v>
          </cell>
          <cell r="BS135" t="str">
            <v>LUIS.GUTIERREZ</v>
          </cell>
          <cell r="BT135" t="str">
            <v>parquesnacionales.gov.co</v>
          </cell>
          <cell r="BU135" t="str">
            <v>felipegarciagutierrez2025@gmail.com</v>
          </cell>
          <cell r="BV135" t="str">
            <v>OPERARIO</v>
          </cell>
          <cell r="BW135" t="e">
            <v>#N/A</v>
          </cell>
          <cell r="BX135" t="e">
            <v>#N/A</v>
          </cell>
          <cell r="BY135" t="e">
            <v>#N/A</v>
          </cell>
          <cell r="CH135">
            <v>2084129</v>
          </cell>
          <cell r="CI135">
            <v>2084129</v>
          </cell>
          <cell r="CJ135">
            <v>2084129</v>
          </cell>
          <cell r="CK135">
            <v>2084129</v>
          </cell>
          <cell r="CL135">
            <v>2084129</v>
          </cell>
          <cell r="CM135">
            <v>2084129</v>
          </cell>
          <cell r="CN135">
            <v>9031226</v>
          </cell>
        </row>
        <row r="136">
          <cell r="A136" t="str">
            <v>CD-DTPA-134-2025</v>
          </cell>
          <cell r="B136" t="str">
            <v>1 FONAM</v>
          </cell>
          <cell r="C136" t="str">
            <v>CPS-DTPA-134-2025</v>
          </cell>
          <cell r="D136" t="str">
            <v>CESAR AUGUSTO RUEDA CORRAL</v>
          </cell>
          <cell r="E136">
            <v>45709</v>
          </cell>
          <cell r="F136" t="str">
            <v>Prestar servicios de apoyo a la gestión con plena autonomía técnica y administrativa en las actividades tecnicas requeridas del PNN Farallones de Cali para Implementar las acciones de prevención, vigilancia y control en las áreas protegidas administradas por PNNC , especialmente en los ecosistemas andinos y de páramo, en el marco de la conservación de la diversidad biológica de las Áreas Protegidas del SINAP Nacional.</v>
          </cell>
          <cell r="G136" t="str">
            <v>APOYO A LA GESTIÓN</v>
          </cell>
          <cell r="H136" t="str">
            <v>2 CONTRATACIÓN DIRECTA</v>
          </cell>
          <cell r="I136" t="str">
            <v>14 PRESTACIÓN DE SERVICIOS</v>
          </cell>
          <cell r="J136" t="str">
            <v>N/A</v>
          </cell>
          <cell r="K136">
            <v>80111600</v>
          </cell>
          <cell r="L136">
            <v>11025</v>
          </cell>
          <cell r="M136">
            <v>8625</v>
          </cell>
          <cell r="N136">
            <v>45709</v>
          </cell>
          <cell r="O136">
            <v>2680096</v>
          </cell>
          <cell r="P136">
            <v>27694325</v>
          </cell>
          <cell r="Q136" t="str">
            <v>VEINTISIETE MILLONES SEISCIENTOS NOVENTA Y CUATRO MIL TRESCIENTOS VEINTICINCO</v>
          </cell>
          <cell r="R136" t="str">
            <v>1 PERSONA NATURAL</v>
          </cell>
          <cell r="S136" t="str">
            <v>3 CÉDULA DE CIUDADANÍA</v>
          </cell>
          <cell r="T136">
            <v>16798438</v>
          </cell>
          <cell r="U136">
            <v>2</v>
          </cell>
          <cell r="V136" t="str">
            <v>N-A</v>
          </cell>
          <cell r="W136" t="str">
            <v>11 NO SE DILIGENCIA INFORMACIÓN PARA ESTE FORMULARIO EN ESTE PERÍODO DE REPORTE</v>
          </cell>
          <cell r="X136" t="str">
            <v>MASCULINO</v>
          </cell>
          <cell r="Y136" t="str">
            <v>Valle del Cauca</v>
          </cell>
          <cell r="Z136" t="str">
            <v>Cali</v>
          </cell>
          <cell r="AA136" t="str">
            <v>CESAR</v>
          </cell>
          <cell r="AB136" t="str">
            <v>AUGUSTO</v>
          </cell>
          <cell r="AC136" t="str">
            <v>RUEDA</v>
          </cell>
          <cell r="AD136" t="str">
            <v>CORRAL</v>
          </cell>
          <cell r="AE136" t="str">
            <v>NO</v>
          </cell>
          <cell r="AF136" t="str">
            <v>6 NO CONSTITUYÓ GARANTÍAS</v>
          </cell>
          <cell r="AG136" t="str">
            <v>N-A</v>
          </cell>
          <cell r="AH136" t="str">
            <v>N-A</v>
          </cell>
          <cell r="AI136" t="str">
            <v>N-A</v>
          </cell>
          <cell r="AJ136" t="str">
            <v>N-A</v>
          </cell>
          <cell r="AK136" t="str">
            <v>GLORIA TERESITA SERNA ALZATE</v>
          </cell>
          <cell r="AL136" t="str">
            <v>PNN FARALLONES DE CALI</v>
          </cell>
          <cell r="AM136" t="str">
            <v>2 SUPERVISOR</v>
          </cell>
          <cell r="AN136" t="str">
            <v>3 CÉDULA DE CIUDADANÍA</v>
          </cell>
          <cell r="AO136">
            <v>1082775671</v>
          </cell>
          <cell r="AP136" t="str">
            <v>JUAN MANUEL GUZMÁN LÓPEZ</v>
          </cell>
          <cell r="AQ136">
            <v>310</v>
          </cell>
          <cell r="AR136" t="str">
            <v>3 NO PACTADOS</v>
          </cell>
          <cell r="AS136" t="str">
            <v>4 NO SE HA ADICIONADO NI EN VALOR y EN TIEMPO</v>
          </cell>
          <cell r="AT136">
            <v>0</v>
          </cell>
          <cell r="AU136">
            <v>0</v>
          </cell>
          <cell r="AV136" t="str">
            <v>-</v>
          </cell>
          <cell r="AW136">
            <v>0</v>
          </cell>
          <cell r="AY136">
            <v>45713</v>
          </cell>
          <cell r="AZ136" t="str">
            <v>N/A</v>
          </cell>
          <cell r="BA136">
            <v>45709</v>
          </cell>
          <cell r="BB136">
            <v>46022</v>
          </cell>
          <cell r="BD136" t="str">
            <v>2. NO</v>
          </cell>
          <cell r="BE136" t="str">
            <v>-</v>
          </cell>
          <cell r="BF136" t="str">
            <v>-</v>
          </cell>
          <cell r="BG136" t="str">
            <v>2. NO</v>
          </cell>
          <cell r="BH136">
            <v>0</v>
          </cell>
          <cell r="BI136" t="str">
            <v>-</v>
          </cell>
          <cell r="BJ136" t="str">
            <v>-</v>
          </cell>
          <cell r="BL136" t="str">
            <v>2025753501900065E</v>
          </cell>
          <cell r="BM136">
            <v>27694325</v>
          </cell>
          <cell r="BN136" t="str">
            <v>WENDY ISABEL DAVID</v>
          </cell>
          <cell r="BO136" t="str">
            <v>https://community.secop.gov.co/Public/Tendering/ContractNoticePhases/View?PPI=CO1.PPI.37675225&amp;isFromPublicArea=True&amp;isModal=False</v>
          </cell>
          <cell r="BP136" t="str">
            <v>VIGENTE</v>
          </cell>
          <cell r="BR136" t="str">
            <v xml:space="preserve"> https://community.secop.gov.co/Public/Tendering/ContractDetailView/Index?UniqueIdentifier=CO1.PCCNTR.7540110 </v>
          </cell>
          <cell r="BS136" t="str">
            <v>cesar.rueda</v>
          </cell>
          <cell r="BT136" t="str">
            <v>parquesnacionales.gov.co</v>
          </cell>
          <cell r="BU136" t="str">
            <v>infocriteryhum@gmail.com</v>
          </cell>
          <cell r="BV136" t="str">
            <v>TECNICO</v>
          </cell>
          <cell r="BW136" t="str">
            <v>BANCOLOMBIA S.A.</v>
          </cell>
          <cell r="BX136" t="str">
            <v>Ahorro</v>
          </cell>
          <cell r="BY136">
            <v>30631696386</v>
          </cell>
          <cell r="CC136">
            <v>893365</v>
          </cell>
          <cell r="CD136">
            <v>2680096</v>
          </cell>
          <cell r="CE136">
            <v>2680096</v>
          </cell>
          <cell r="CF136">
            <v>2680096</v>
          </cell>
          <cell r="CG136">
            <v>2680096</v>
          </cell>
          <cell r="CH136">
            <v>2680096</v>
          </cell>
          <cell r="CI136">
            <v>2680096</v>
          </cell>
          <cell r="CJ136">
            <v>2680096</v>
          </cell>
          <cell r="CK136">
            <v>2680096</v>
          </cell>
          <cell r="CL136">
            <v>2680096</v>
          </cell>
          <cell r="CM136">
            <v>2680096</v>
          </cell>
          <cell r="CN136">
            <v>0</v>
          </cell>
        </row>
        <row r="137">
          <cell r="A137" t="str">
            <v>CD-DTPA-135-2025</v>
          </cell>
          <cell r="B137" t="str">
            <v>1 FONAM</v>
          </cell>
          <cell r="C137" t="str">
            <v>CPS-DTPA-135-2025</v>
          </cell>
          <cell r="D137" t="str">
            <v>SANDRA MLIENA VILLADA HERNANDEZ</v>
          </cell>
          <cell r="E137">
            <v>45709</v>
          </cell>
          <cell r="F137" t="str">
            <v>PA04-3202060-19-1-071 Prestar servicios de apoyo a la gestion con plena autonomia tecnica y administrativa en el PNN Farallones de Cali en la realizacion de las actividades necesarias para el seguimiento a los Acuerdos suscritos con las familias campesinas que usan o habitan las areas protegidas, especialmente en los ecosistemas andinos y de paramo, en el marco de la conservacion de la diversidad biologica de las Areas Protegidas del SINAP Nacional</v>
          </cell>
          <cell r="G137" t="str">
            <v>APOYO A LA GESTIÓN</v>
          </cell>
          <cell r="H137" t="str">
            <v>2 CONTRATACIÓN DIRECTA</v>
          </cell>
          <cell r="I137" t="str">
            <v>14 PRESTACIÓN DE SERVICIOS</v>
          </cell>
          <cell r="J137" t="str">
            <v>N/A</v>
          </cell>
          <cell r="K137">
            <v>80111600</v>
          </cell>
          <cell r="L137">
            <v>11425</v>
          </cell>
          <cell r="M137">
            <v>9125</v>
          </cell>
          <cell r="N137">
            <v>45709</v>
          </cell>
          <cell r="O137">
            <v>2680096</v>
          </cell>
          <cell r="P137">
            <v>27694325</v>
          </cell>
          <cell r="Q137" t="str">
            <v>VEINTISIETE MILLONES SEISCIENTOS NOVENTA Y CUATRO MIL TRESCIENTOS VEINTICINCO</v>
          </cell>
          <cell r="R137" t="str">
            <v>1 PERSONA NATURAL</v>
          </cell>
          <cell r="S137" t="str">
            <v>3 CÉDULA DE CIUDADANÍA</v>
          </cell>
          <cell r="T137">
            <v>66913031</v>
          </cell>
          <cell r="U137">
            <v>2</v>
          </cell>
          <cell r="V137" t="str">
            <v>N-A</v>
          </cell>
          <cell r="W137" t="str">
            <v>11 NO SE DILIGENCIA INFORMACIÓN PARA ESTE FORMULARIO EN ESTE PERÍODO DE REPORTE</v>
          </cell>
          <cell r="X137" t="str">
            <v>FEMENINO</v>
          </cell>
          <cell r="Y137" t="str">
            <v>Caldas</v>
          </cell>
          <cell r="Z137" t="str">
            <v>Samana</v>
          </cell>
          <cell r="AA137" t="str">
            <v>SANDRA</v>
          </cell>
          <cell r="AB137" t="str">
            <v xml:space="preserve">MILENA </v>
          </cell>
          <cell r="AC137" t="str">
            <v>VILLADA</v>
          </cell>
          <cell r="AD137" t="str">
            <v>HERNANDEZ</v>
          </cell>
          <cell r="AE137" t="str">
            <v>NO</v>
          </cell>
          <cell r="AF137" t="str">
            <v>6 NO CONSTITUYÓ GARANTÍAS</v>
          </cell>
          <cell r="AG137" t="str">
            <v>N-A</v>
          </cell>
          <cell r="AH137" t="str">
            <v>N-A</v>
          </cell>
          <cell r="AI137" t="str">
            <v>N-A</v>
          </cell>
          <cell r="AJ137" t="str">
            <v>N-A</v>
          </cell>
          <cell r="AK137" t="str">
            <v>GLORIA TERESITA SERNA ALZATE</v>
          </cell>
          <cell r="AL137" t="str">
            <v>PNN FARALLONES DE CALI</v>
          </cell>
          <cell r="AM137" t="str">
            <v>2 SUPERVISOR</v>
          </cell>
          <cell r="AN137" t="str">
            <v>3 CÉDULA DE CIUDADANÍA</v>
          </cell>
          <cell r="AO137">
            <v>29120620</v>
          </cell>
          <cell r="AP137" t="str">
            <v>MARIA JULIANA CERON</v>
          </cell>
          <cell r="AQ137">
            <v>310</v>
          </cell>
          <cell r="AR137" t="str">
            <v>3 NO PACTADOS</v>
          </cell>
          <cell r="AS137" t="str">
            <v>4 NO SE HA ADICIONADO NI EN VALOR y EN TIEMPO</v>
          </cell>
          <cell r="AT137">
            <v>0</v>
          </cell>
          <cell r="AU137">
            <v>0</v>
          </cell>
          <cell r="AV137" t="str">
            <v>-</v>
          </cell>
          <cell r="AW137">
            <v>0</v>
          </cell>
          <cell r="AY137">
            <v>45713</v>
          </cell>
          <cell r="AZ137" t="str">
            <v>N/A</v>
          </cell>
          <cell r="BA137">
            <v>45709</v>
          </cell>
          <cell r="BB137">
            <v>46022</v>
          </cell>
          <cell r="BD137" t="str">
            <v>2. NO</v>
          </cell>
          <cell r="BE137" t="str">
            <v>-</v>
          </cell>
          <cell r="BF137" t="str">
            <v>-</v>
          </cell>
          <cell r="BG137" t="str">
            <v>2. NO</v>
          </cell>
          <cell r="BH137">
            <v>0</v>
          </cell>
          <cell r="BI137" t="str">
            <v>-</v>
          </cell>
          <cell r="BJ137" t="str">
            <v>-</v>
          </cell>
          <cell r="BL137" t="str">
            <v>2025753501900066E</v>
          </cell>
          <cell r="BM137">
            <v>27694325</v>
          </cell>
          <cell r="BN137" t="str">
            <v>ALLISON ROJAS CALDERON</v>
          </cell>
          <cell r="BO137" t="str">
            <v>https://community.secop.gov.co/Public/Tendering/ContractNoticePhases/View?PPI=CO1.PPI.37684719&amp;isFromPublicArea=True&amp;isModal=False</v>
          </cell>
          <cell r="BP137" t="str">
            <v>VIGENTE</v>
          </cell>
          <cell r="BR137" t="str">
            <v xml:space="preserve">https://community.secop.gov.co/Public/Tendering/ContractDetailView/Index?UniqueIdentifier=CO1.PCCNTR.7542600 </v>
          </cell>
          <cell r="BS137" t="str">
            <v>sandra.villada</v>
          </cell>
          <cell r="BT137" t="str">
            <v>parquesnacionales.gov.co</v>
          </cell>
          <cell r="BU137" t="str">
            <v>sandravillada031@gmail.com</v>
          </cell>
          <cell r="BV137" t="str">
            <v>TECNICO</v>
          </cell>
          <cell r="BW137" t="str">
            <v>BANCO DE BOGOTA</v>
          </cell>
          <cell r="BX137" t="str">
            <v>Ahorro</v>
          </cell>
          <cell r="BY137">
            <v>295058796</v>
          </cell>
          <cell r="CC137">
            <v>893365</v>
          </cell>
          <cell r="CD137">
            <v>2680096</v>
          </cell>
          <cell r="CE137">
            <v>2680096</v>
          </cell>
          <cell r="CF137">
            <v>2680096</v>
          </cell>
          <cell r="CG137">
            <v>2680096</v>
          </cell>
          <cell r="CH137">
            <v>2680096</v>
          </cell>
          <cell r="CI137">
            <v>2680096</v>
          </cell>
          <cell r="CJ137">
            <v>2680096</v>
          </cell>
          <cell r="CK137">
            <v>2680096</v>
          </cell>
          <cell r="CL137">
            <v>2680096</v>
          </cell>
          <cell r="CM137">
            <v>2680096</v>
          </cell>
          <cell r="CN137">
            <v>0</v>
          </cell>
        </row>
        <row r="138">
          <cell r="A138" t="str">
            <v>CD-DTPA-136-2025</v>
          </cell>
          <cell r="B138" t="str">
            <v>1 FONAM</v>
          </cell>
          <cell r="C138" t="str">
            <v>CPS-DTPA-136-2025</v>
          </cell>
          <cell r="D138" t="str">
            <v>JOSÉ FERNELY MENA DÍAZ</v>
          </cell>
          <cell r="E138">
            <v>45709</v>
          </cell>
          <cell r="F138" t="str">
            <v>Prestar servicios de apoyo a la gestión con plena autonomía técnica y administrativa en el PNN Utría para desarrollar las acciones operativas derivadas de plan de ordenamiento ecoturístico del área protegida en el marco de la conservación de la diversidad biológica de las áreas protegidas del SINAP nacional.</v>
          </cell>
          <cell r="G138" t="str">
            <v>APOYO A LA GESTIÓN</v>
          </cell>
          <cell r="H138" t="str">
            <v>2 CONTRATACIÓN DIRECTA</v>
          </cell>
          <cell r="I138" t="str">
            <v>14 PRESTACIÓN DE SERVICIOS</v>
          </cell>
          <cell r="J138" t="str">
            <v>N/A</v>
          </cell>
          <cell r="K138">
            <v>80111600</v>
          </cell>
          <cell r="L138">
            <v>12025</v>
          </cell>
          <cell r="M138">
            <v>9025</v>
          </cell>
          <cell r="N138">
            <v>45709</v>
          </cell>
          <cell r="O138">
            <v>2084129</v>
          </cell>
          <cell r="P138">
            <v>20771819</v>
          </cell>
          <cell r="Q138" t="str">
            <v>VEINTE MILLONES SETECIENTOS SETENTA Y UN MIL OCHOCIENTOS DIECINUEVE</v>
          </cell>
          <cell r="R138" t="str">
            <v>1 PERSONA NATURAL</v>
          </cell>
          <cell r="S138" t="str">
            <v>3 CÉDULA DE CIUDADANÍA</v>
          </cell>
          <cell r="T138">
            <v>4847360</v>
          </cell>
          <cell r="U138">
            <v>2</v>
          </cell>
          <cell r="V138" t="str">
            <v>N-A</v>
          </cell>
          <cell r="W138" t="str">
            <v>11 NO SE DILIGENCIA INFORMACIÓN PARA ESTE FORMULARIO EN ESTE PERÍODO DE REPORTE</v>
          </cell>
          <cell r="X138" t="str">
            <v>MASCULINO</v>
          </cell>
          <cell r="Y138" t="str">
            <v>Choco</v>
          </cell>
          <cell r="Z138" t="str">
            <v>Nuqui</v>
          </cell>
          <cell r="AA138" t="str">
            <v>JOSÉ</v>
          </cell>
          <cell r="AB138" t="str">
            <v>FERNELY</v>
          </cell>
          <cell r="AC138" t="str">
            <v>MENA</v>
          </cell>
          <cell r="AD138" t="str">
            <v>DÍAZ</v>
          </cell>
          <cell r="AE138" t="str">
            <v>NO</v>
          </cell>
          <cell r="AF138" t="str">
            <v>6 NO CONSTITUYÓ GARANTÍAS</v>
          </cell>
          <cell r="AG138" t="str">
            <v>N-A</v>
          </cell>
          <cell r="AH138" t="str">
            <v>N-A</v>
          </cell>
          <cell r="AI138" t="str">
            <v>N-A</v>
          </cell>
          <cell r="AJ138" t="str">
            <v>N-A</v>
          </cell>
          <cell r="AK138" t="str">
            <v>GLORIA TERESITA SERNA ALZATE</v>
          </cell>
          <cell r="AL138" t="str">
            <v>PNN UTRÍA</v>
          </cell>
          <cell r="AM138" t="str">
            <v>2 SUPERVISOR</v>
          </cell>
          <cell r="AN138" t="str">
            <v>3 CÉDULA DE CIUDADANÍA</v>
          </cell>
          <cell r="AO138">
            <v>66848955</v>
          </cell>
          <cell r="AP138" t="str">
            <v>MARIA XIMENA ZORRILLA A.</v>
          </cell>
          <cell r="AQ138">
            <v>299</v>
          </cell>
          <cell r="AR138" t="str">
            <v>3 NO PACTADOS</v>
          </cell>
          <cell r="AS138" t="str">
            <v>4 NO SE HA ADICIONADO NI EN VALOR y EN TIEMPO</v>
          </cell>
          <cell r="AT138">
            <v>0</v>
          </cell>
          <cell r="AU138">
            <v>0</v>
          </cell>
          <cell r="AV138" t="str">
            <v>-</v>
          </cell>
          <cell r="AW138">
            <v>0</v>
          </cell>
          <cell r="AY138">
            <v>45713</v>
          </cell>
          <cell r="AZ138" t="str">
            <v>N/A</v>
          </cell>
          <cell r="BA138">
            <v>45709</v>
          </cell>
          <cell r="BB138">
            <v>46010</v>
          </cell>
          <cell r="BD138" t="str">
            <v>2. NO</v>
          </cell>
          <cell r="BE138" t="str">
            <v>-</v>
          </cell>
          <cell r="BF138" t="str">
            <v>-</v>
          </cell>
          <cell r="BG138" t="str">
            <v>2. NO</v>
          </cell>
          <cell r="BH138">
            <v>0</v>
          </cell>
          <cell r="BI138" t="str">
            <v>-</v>
          </cell>
          <cell r="BJ138" t="str">
            <v>-</v>
          </cell>
          <cell r="BL138" t="str">
            <v>2025753501900067E</v>
          </cell>
          <cell r="BM138">
            <v>20771819</v>
          </cell>
          <cell r="BN138" t="str">
            <v>JULIANA ISABEL MONTES ROMERO</v>
          </cell>
          <cell r="BO138" t="str">
            <v>https://community.secop.gov.co/Public/Tendering/ContractNoticePhases/View?PPI=CO1.PPI.37681847&amp;isFromPublicArea=True&amp;isModal=False</v>
          </cell>
          <cell r="BP138" t="str">
            <v>VIGENTE</v>
          </cell>
          <cell r="BR138" t="str">
            <v xml:space="preserve">https://community.secop.gov.co/Public/Tendering/ContractDetailView/Index?UniqueIdentifier=CO1.PCCNTR.7541062 </v>
          </cell>
          <cell r="BS138" t="str">
            <v>jose.mena</v>
          </cell>
          <cell r="BT138" t="str">
            <v>parquesnacionales.gov.co</v>
          </cell>
          <cell r="BU138" t="str">
            <v>menafernely2022@hotmail.com</v>
          </cell>
          <cell r="BV138" t="str">
            <v>OPERARIO</v>
          </cell>
          <cell r="BW138" t="str">
            <v>BANCOLOMBIA S.A.</v>
          </cell>
          <cell r="BX138" t="str">
            <v>Ahorro</v>
          </cell>
          <cell r="BY138">
            <v>87063155348</v>
          </cell>
          <cell r="CC138">
            <v>694710</v>
          </cell>
          <cell r="CD138">
            <v>2084129</v>
          </cell>
          <cell r="CE138">
            <v>2084129</v>
          </cell>
          <cell r="CF138">
            <v>2084129</v>
          </cell>
          <cell r="CG138">
            <v>2084129</v>
          </cell>
          <cell r="CH138">
            <v>2084129</v>
          </cell>
          <cell r="CI138">
            <v>2084129</v>
          </cell>
          <cell r="CJ138">
            <v>2084129</v>
          </cell>
          <cell r="CK138">
            <v>2084129</v>
          </cell>
          <cell r="CL138">
            <v>2084129</v>
          </cell>
          <cell r="CM138">
            <v>1319948</v>
          </cell>
          <cell r="CN138">
            <v>0</v>
          </cell>
        </row>
        <row r="139">
          <cell r="A139" t="str">
            <v>CD-DTPA-137-2025</v>
          </cell>
          <cell r="B139" t="str">
            <v>1 FONAM</v>
          </cell>
          <cell r="C139" t="str">
            <v>CPS-DTPA-137-2025</v>
          </cell>
          <cell r="D139" t="str">
            <v>ELMER RENTERÍA MATURANA</v>
          </cell>
          <cell r="E139">
            <v>45709</v>
          </cell>
          <cell r="F139" t="str">
            <v>Prestar servicios profesionales con plena autonomía técnica y administrativa para implementar el proceso de restauración en las zonas degradadas y/o alteradas del PNN Utría y/o zonas de influencia en el marco de la conservación de diversidad biológica de las áreas del SINAP nacional.</v>
          </cell>
          <cell r="G139" t="str">
            <v>PROFESIONAL</v>
          </cell>
          <cell r="H139" t="str">
            <v>2 CONTRATACIÓN DIRECTA</v>
          </cell>
          <cell r="I139" t="str">
            <v>14 PRESTACIÓN DE SERVICIOS</v>
          </cell>
          <cell r="J139" t="str">
            <v>N/A</v>
          </cell>
          <cell r="K139">
            <v>80111600</v>
          </cell>
          <cell r="L139">
            <v>11625</v>
          </cell>
          <cell r="M139">
            <v>8825</v>
          </cell>
          <cell r="N139">
            <v>45709</v>
          </cell>
          <cell r="O139">
            <v>5106004</v>
          </cell>
          <cell r="P139">
            <v>52251441</v>
          </cell>
          <cell r="Q139" t="str">
            <v>CINCUENTA Y DOS MILLONES DOSCIENTOS CINCUENTA Y UN MIL CUATROCIENTOS CUARENTA Y UNO</v>
          </cell>
          <cell r="R139" t="str">
            <v>1 PERSONA NATURAL</v>
          </cell>
          <cell r="S139" t="str">
            <v>3 CÉDULA DE CIUDADANÍA</v>
          </cell>
          <cell r="T139">
            <v>12022784</v>
          </cell>
          <cell r="U139">
            <v>2</v>
          </cell>
          <cell r="V139" t="str">
            <v>N-A</v>
          </cell>
          <cell r="W139" t="str">
            <v>11 NO SE DILIGENCIA INFORMACIÓN PARA ESTE FORMULARIO EN ESTE PERÍODO DE REPORTE</v>
          </cell>
          <cell r="X139" t="str">
            <v>MASCULINO</v>
          </cell>
          <cell r="Y139" t="str">
            <v>Choco</v>
          </cell>
          <cell r="Z139" t="str">
            <v>Lloro</v>
          </cell>
          <cell r="AA139" t="str">
            <v>ELMER</v>
          </cell>
          <cell r="AC139" t="str">
            <v>RENTERIA</v>
          </cell>
          <cell r="AD139" t="str">
            <v>MATURANA</v>
          </cell>
          <cell r="AE139" t="str">
            <v>SI</v>
          </cell>
          <cell r="AF139" t="str">
            <v>1 PÓLIZA</v>
          </cell>
          <cell r="AG139" t="str">
            <v>12 SEGUROS DEL ESTADO</v>
          </cell>
          <cell r="AH139" t="str">
            <v>2 CUMPLIMIENTO</v>
          </cell>
          <cell r="AI139">
            <v>45709</v>
          </cell>
          <cell r="AJ139" t="str">
            <v>45-46-101030047</v>
          </cell>
          <cell r="AK139" t="str">
            <v>GLORIA TERESITA SERNA ALZATE</v>
          </cell>
          <cell r="AL139" t="str">
            <v>PNN UTRÍA</v>
          </cell>
          <cell r="AM139" t="str">
            <v>2 SUPERVISOR</v>
          </cell>
          <cell r="AN139" t="str">
            <v>3 CÉDULA DE CIUDADANÍA</v>
          </cell>
          <cell r="AO139">
            <v>66848955</v>
          </cell>
          <cell r="AP139" t="str">
            <v>MARIA XIMENA ZORRILLA A.</v>
          </cell>
          <cell r="AQ139">
            <v>307</v>
          </cell>
          <cell r="AR139" t="str">
            <v>3 NO PACTADOS</v>
          </cell>
          <cell r="AS139" t="str">
            <v>4 NO SE HA ADICIONADO NI EN VALOR y EN TIEMPO</v>
          </cell>
          <cell r="AT139">
            <v>0</v>
          </cell>
          <cell r="AU139">
            <v>0</v>
          </cell>
          <cell r="AV139" t="str">
            <v>-</v>
          </cell>
          <cell r="AW139">
            <v>0</v>
          </cell>
          <cell r="AY139">
            <v>45713</v>
          </cell>
          <cell r="AZ139">
            <v>45709</v>
          </cell>
          <cell r="BA139">
            <v>45709</v>
          </cell>
          <cell r="BB139">
            <v>46018</v>
          </cell>
          <cell r="BD139" t="str">
            <v>2. NO</v>
          </cell>
          <cell r="BE139" t="str">
            <v>-</v>
          </cell>
          <cell r="BF139" t="str">
            <v>-</v>
          </cell>
          <cell r="BG139" t="str">
            <v>2. NO</v>
          </cell>
          <cell r="BH139">
            <v>0</v>
          </cell>
          <cell r="BI139" t="str">
            <v>-</v>
          </cell>
          <cell r="BJ139" t="str">
            <v>-</v>
          </cell>
          <cell r="BL139" t="str">
            <v>2025753501900068E</v>
          </cell>
          <cell r="BM139">
            <v>52251441</v>
          </cell>
          <cell r="BN139" t="str">
            <v>JULIANA ISABEL MONTES ROMERO</v>
          </cell>
          <cell r="BO139" t="str">
            <v>https://community.secop.gov.co/Public/Tendering/ContractNoticePhases/View?PPI=CO1.PPI.37682568&amp;isFromPublicArea=True&amp;isModal=False</v>
          </cell>
          <cell r="BP139" t="str">
            <v>VIGENTE</v>
          </cell>
          <cell r="BR139" t="str">
            <v xml:space="preserve">https://community.secop.gov.co/Public/Tendering/ContractDetailView/Index?UniqueIdentifier=CO1.PCCNTR.7541157 </v>
          </cell>
          <cell r="BS139" t="str">
            <v>elmer.renteria</v>
          </cell>
          <cell r="BT139" t="str">
            <v>parquesnacionales.gov.co</v>
          </cell>
          <cell r="BU139" t="str">
            <v>elmerbiol27@gmail.com</v>
          </cell>
          <cell r="BV139" t="str">
            <v>PROFESIONAL</v>
          </cell>
          <cell r="BW139" t="str">
            <v>BANCOLOMBIA S.A.</v>
          </cell>
          <cell r="BX139" t="str">
            <v>Ahorro</v>
          </cell>
          <cell r="BY139">
            <v>53655524190</v>
          </cell>
          <cell r="CC139">
            <v>1702001</v>
          </cell>
          <cell r="CD139">
            <v>5106004</v>
          </cell>
          <cell r="CE139">
            <v>5106004</v>
          </cell>
          <cell r="CF139">
            <v>5106004</v>
          </cell>
          <cell r="CG139">
            <v>5106004</v>
          </cell>
          <cell r="CH139">
            <v>5106004</v>
          </cell>
          <cell r="CI139">
            <v>5106004</v>
          </cell>
          <cell r="CJ139">
            <v>5106004</v>
          </cell>
          <cell r="CK139">
            <v>5106004</v>
          </cell>
          <cell r="CL139">
            <v>5106004</v>
          </cell>
          <cell r="CM139">
            <v>4595404</v>
          </cell>
          <cell r="CN139">
            <v>0</v>
          </cell>
        </row>
        <row r="140">
          <cell r="A140" t="str">
            <v>CD-DTPA-138-2025</v>
          </cell>
          <cell r="B140" t="str">
            <v>1 FONAM</v>
          </cell>
          <cell r="C140" t="str">
            <v>CPS-DTPA-138-2025</v>
          </cell>
          <cell r="D140" t="str">
            <v>LAURA ISABEL GIRALDO HERREÑO</v>
          </cell>
          <cell r="E140">
            <v>45709</v>
          </cell>
          <cell r="F140" t="str">
            <v>Prestar servicios profesionales con plena autonomía técnica y administrativa para implementar el proceso de restauración en las zonas degradadas y/o alteradas del PNN Utría y/o zonas de influencia en el marco de la conservación de diversidad biológica de las áreas del SINAP nacional.</v>
          </cell>
          <cell r="G140" t="str">
            <v>PROFESIONAL</v>
          </cell>
          <cell r="H140" t="str">
            <v>2 CONTRATACIÓN DIRECTA</v>
          </cell>
          <cell r="I140" t="str">
            <v>14 PRESTACIÓN DE SERVICIOS</v>
          </cell>
          <cell r="J140" t="str">
            <v>N/A</v>
          </cell>
          <cell r="K140">
            <v>80111600</v>
          </cell>
          <cell r="L140">
            <v>11725</v>
          </cell>
          <cell r="M140">
            <v>8525</v>
          </cell>
          <cell r="N140">
            <v>45709</v>
          </cell>
          <cell r="O140">
            <v>3818858</v>
          </cell>
          <cell r="P140">
            <v>39461533</v>
          </cell>
          <cell r="Q140" t="str">
            <v>TREINTA Y NUEVE MILLONES CUATROCIENTOS SESENTA Y UN MIL QUINIENTOS TREINTA Y TRES</v>
          </cell>
          <cell r="R140" t="str">
            <v>1 PERSONA NATURAL</v>
          </cell>
          <cell r="S140" t="str">
            <v>3 CÉDULA DE CIUDADANÍA</v>
          </cell>
          <cell r="T140">
            <v>1004870947</v>
          </cell>
          <cell r="U140">
            <v>2</v>
          </cell>
          <cell r="V140" t="str">
            <v>N-A</v>
          </cell>
          <cell r="W140" t="str">
            <v>11 NO SE DILIGENCIA INFORMACIÓN PARA ESTE FORMULARIO EN ESTE PERÍODO DE REPORTE</v>
          </cell>
          <cell r="X140" t="str">
            <v>FEMENINO</v>
          </cell>
          <cell r="Y140" t="str">
            <v>Quindio</v>
          </cell>
          <cell r="Z140" t="str">
            <v>Armenia</v>
          </cell>
          <cell r="AA140" t="str">
            <v>LAURA</v>
          </cell>
          <cell r="AB140" t="str">
            <v>ISABEL</v>
          </cell>
          <cell r="AC140" t="str">
            <v>GIRALDO</v>
          </cell>
          <cell r="AD140" t="str">
            <v>HERREÑO</v>
          </cell>
          <cell r="AE140" t="str">
            <v>SI</v>
          </cell>
          <cell r="AF140" t="str">
            <v>1 PÓLIZA</v>
          </cell>
          <cell r="AG140" t="str">
            <v>12 SEGUROS DEL ESTADO</v>
          </cell>
          <cell r="AH140" t="str">
            <v>2 CUMPLIMIENTO</v>
          </cell>
          <cell r="AI140">
            <v>45709</v>
          </cell>
          <cell r="AJ140" t="str">
            <v>45-46-101030054</v>
          </cell>
          <cell r="AK140" t="str">
            <v>GLORIA TERESITA SERNA ALZATE</v>
          </cell>
          <cell r="AL140" t="str">
            <v>PNN UTRÍA</v>
          </cell>
          <cell r="AM140" t="str">
            <v>2 SUPERVISOR</v>
          </cell>
          <cell r="AN140" t="str">
            <v>3 CÉDULA DE CIUDADANÍA</v>
          </cell>
          <cell r="AO140">
            <v>66848955</v>
          </cell>
          <cell r="AP140" t="str">
            <v>MARIA XIMENA ZORRILLA A.</v>
          </cell>
          <cell r="AQ140">
            <v>310</v>
          </cell>
          <cell r="AR140" t="str">
            <v>3 NO PACTADOS</v>
          </cell>
          <cell r="AS140" t="str">
            <v>4 NO SE HA ADICIONADO NI EN VALOR y EN TIEMPO</v>
          </cell>
          <cell r="AT140">
            <v>0</v>
          </cell>
          <cell r="AU140">
            <v>0</v>
          </cell>
          <cell r="AV140" t="str">
            <v>-</v>
          </cell>
          <cell r="AW140">
            <v>0</v>
          </cell>
          <cell r="AY140">
            <v>45713</v>
          </cell>
          <cell r="AZ140">
            <v>45709</v>
          </cell>
          <cell r="BA140">
            <v>45709</v>
          </cell>
          <cell r="BB140">
            <v>46022</v>
          </cell>
          <cell r="BD140" t="str">
            <v>2. NO</v>
          </cell>
          <cell r="BE140" t="str">
            <v>-</v>
          </cell>
          <cell r="BF140" t="str">
            <v>-</v>
          </cell>
          <cell r="BG140" t="str">
            <v>2. NO</v>
          </cell>
          <cell r="BH140">
            <v>0</v>
          </cell>
          <cell r="BI140" t="str">
            <v>-</v>
          </cell>
          <cell r="BJ140" t="str">
            <v>-</v>
          </cell>
          <cell r="BL140" t="str">
            <v>2025753501900069E</v>
          </cell>
          <cell r="BM140">
            <v>39461533</v>
          </cell>
          <cell r="BN140" t="str">
            <v>JULIANA ISABEL MONTES ROMERO</v>
          </cell>
          <cell r="BO140" t="str">
            <v>https://community.secop.gov.co/Public/Tendering/ContractNoticePhases/View?PPI=CO1.PPI.37684683&amp;isFromPublicArea=True&amp;isModal=False</v>
          </cell>
          <cell r="BP140" t="str">
            <v>VIGENTE</v>
          </cell>
          <cell r="BR140" t="str">
            <v xml:space="preserve"> https://community.secop.gov.co/Public/Tendering/ContractDetailView/Index?UniqueIdentifier=CO1.PCCNTR.7541613</v>
          </cell>
          <cell r="BS140" t="str">
            <v>laura.giraldo</v>
          </cell>
          <cell r="BT140" t="str">
            <v>parquesnacionales.gov.co</v>
          </cell>
          <cell r="BU140" t="str">
            <v>laurafgh562@gmail.com</v>
          </cell>
          <cell r="BV140" t="str">
            <v>PROFESIONAL</v>
          </cell>
          <cell r="BW140" t="str">
            <v>BANCOLOMBIA S.A.</v>
          </cell>
          <cell r="BX140" t="str">
            <v>Ahorro</v>
          </cell>
          <cell r="BY140">
            <v>76100001074</v>
          </cell>
          <cell r="CC140">
            <v>1272953</v>
          </cell>
          <cell r="CD140">
            <v>3818858</v>
          </cell>
          <cell r="CE140">
            <v>3818858</v>
          </cell>
          <cell r="CF140">
            <v>3818858</v>
          </cell>
          <cell r="CG140">
            <v>3818858</v>
          </cell>
          <cell r="CH140">
            <v>3818858</v>
          </cell>
          <cell r="CI140">
            <v>3818858</v>
          </cell>
          <cell r="CJ140">
            <v>3818858</v>
          </cell>
          <cell r="CK140">
            <v>3818858</v>
          </cell>
          <cell r="CL140">
            <v>3818858</v>
          </cell>
          <cell r="CM140">
            <v>3818858</v>
          </cell>
          <cell r="CN140">
            <v>0</v>
          </cell>
        </row>
        <row r="141">
          <cell r="A141" t="str">
            <v>CD-DTPA-139-2025</v>
          </cell>
          <cell r="B141" t="str">
            <v>1 FONAM</v>
          </cell>
          <cell r="C141" t="str">
            <v>CPS-DTPA-139-2025</v>
          </cell>
          <cell r="D141" t="str">
            <v>ELVIN CONDE BANUVI</v>
          </cell>
          <cell r="E141">
            <v>45709</v>
          </cell>
          <cell r="F141" t="str">
            <v>Prestar servicios de apoyo a la gestión con plena autonomía técnica y administrativa en el PNN Utría en el desarrollo operativo de las acciones adelantadas en el proceso de restauración en las zonas degradadas y/o alteradas del área protegida y/o zonas de influencia, en el marco de la conservación de la diversidad biológica de las áreas protegidas del SINAP nacional.</v>
          </cell>
          <cell r="G141" t="str">
            <v>APOYO A LA GESTIÓN</v>
          </cell>
          <cell r="H141" t="str">
            <v>2 CONTRATACIÓN DIRECTA</v>
          </cell>
          <cell r="I141" t="str">
            <v>14 PRESTACIÓN DE SERVICIOS</v>
          </cell>
          <cell r="J141" t="str">
            <v>N/A</v>
          </cell>
          <cell r="K141">
            <v>80111600</v>
          </cell>
          <cell r="L141">
            <v>11925</v>
          </cell>
          <cell r="M141">
            <v>8925</v>
          </cell>
          <cell r="N141">
            <v>45709</v>
          </cell>
          <cell r="O141">
            <v>2084129</v>
          </cell>
          <cell r="P141">
            <v>20771819</v>
          </cell>
          <cell r="Q141" t="str">
            <v>VEINTE MILLONES SETECIENTOS SETENTA Y UN MIL OCHOCIENTOS DIECINUEVE</v>
          </cell>
          <cell r="R141" t="str">
            <v>1 PERSONA NATURAL</v>
          </cell>
          <cell r="S141" t="str">
            <v>3 CÉDULA DE CIUDADANÍA</v>
          </cell>
          <cell r="T141">
            <v>1149443847</v>
          </cell>
          <cell r="U141">
            <v>2</v>
          </cell>
          <cell r="V141" t="str">
            <v>N-A</v>
          </cell>
          <cell r="W141" t="str">
            <v>11 NO SE DILIGENCIA INFORMACIÓN PARA ESTE FORMULARIO EN ESTE PERÍODO DE REPORTE</v>
          </cell>
          <cell r="X141" t="str">
            <v>MASCULINO</v>
          </cell>
          <cell r="Y141" t="str">
            <v>Choco</v>
          </cell>
          <cell r="Z141" t="str">
            <v>Nuqui</v>
          </cell>
          <cell r="AA141" t="str">
            <v>ELVIN</v>
          </cell>
          <cell r="AC141" t="str">
            <v>CONDE</v>
          </cell>
          <cell r="AD141" t="str">
            <v>BANUVI</v>
          </cell>
          <cell r="AE141" t="str">
            <v>NO</v>
          </cell>
          <cell r="AF141" t="str">
            <v>6 NO CONSTITUYÓ GARANTÍAS</v>
          </cell>
          <cell r="AG141" t="str">
            <v>N-A</v>
          </cell>
          <cell r="AH141" t="str">
            <v>N-A</v>
          </cell>
          <cell r="AI141" t="str">
            <v>N-A</v>
          </cell>
          <cell r="AJ141" t="str">
            <v>N-A</v>
          </cell>
          <cell r="AK141" t="str">
            <v>GLORIA TERESITA SERNA ALZATE</v>
          </cell>
          <cell r="AL141" t="str">
            <v>PNN UTRÍA</v>
          </cell>
          <cell r="AM141" t="str">
            <v>2 SUPERVISOR</v>
          </cell>
          <cell r="AN141" t="str">
            <v>3 CÉDULA DE CIUDADANÍA</v>
          </cell>
          <cell r="AO141">
            <v>66848955</v>
          </cell>
          <cell r="AP141" t="str">
            <v>MARIA XIMENA ZORRILLA A.</v>
          </cell>
          <cell r="AQ141">
            <v>299</v>
          </cell>
          <cell r="AR141" t="str">
            <v>3 NO PACTADOS</v>
          </cell>
          <cell r="AS141" t="str">
            <v>4 NO SE HA ADICIONADO NI EN VALOR y EN TIEMPO</v>
          </cell>
          <cell r="AT141">
            <v>0</v>
          </cell>
          <cell r="AU141">
            <v>0</v>
          </cell>
          <cell r="AV141" t="str">
            <v>-</v>
          </cell>
          <cell r="AW141">
            <v>0</v>
          </cell>
          <cell r="AY141">
            <v>45713</v>
          </cell>
          <cell r="AZ141" t="str">
            <v>N/A</v>
          </cell>
          <cell r="BA141">
            <v>45709</v>
          </cell>
          <cell r="BB141">
            <v>46010</v>
          </cell>
          <cell r="BD141" t="str">
            <v>2. NO</v>
          </cell>
          <cell r="BE141" t="str">
            <v>-</v>
          </cell>
          <cell r="BF141" t="str">
            <v>-</v>
          </cell>
          <cell r="BG141" t="str">
            <v>2. NO</v>
          </cell>
          <cell r="BH141">
            <v>0</v>
          </cell>
          <cell r="BI141" t="str">
            <v>-</v>
          </cell>
          <cell r="BJ141" t="str">
            <v>-</v>
          </cell>
          <cell r="BL141" t="str">
            <v>2025753501900070E</v>
          </cell>
          <cell r="BM141">
            <v>20771819</v>
          </cell>
          <cell r="BN141" t="str">
            <v>JULIANA ISABEL MONTES ROMERO</v>
          </cell>
          <cell r="BO141" t="str">
            <v>https://community.secop.gov.co/Public/Tendering/ContractNoticePhases/View?PPI=CO1.PPI.37686660&amp;isFromPublicArea=True&amp;isModal=False</v>
          </cell>
          <cell r="BP141" t="str">
            <v>VIGENTE</v>
          </cell>
          <cell r="BR141" t="str">
            <v xml:space="preserve">https://community.secop.gov.co/Public/Tendering/ContractDetailView/Index?UniqueIdentifier=CO1.PCCNTR.7541945 </v>
          </cell>
          <cell r="BS141" t="str">
            <v>elvin.conde</v>
          </cell>
          <cell r="BT141" t="str">
            <v>parquesnacionales.gov.co</v>
          </cell>
          <cell r="BU141" t="str">
            <v>condebelvin890@gmail.com</v>
          </cell>
          <cell r="BV141" t="str">
            <v>OPERARIO</v>
          </cell>
          <cell r="BW141" t="str">
            <v>BANCOLOMBIA S.A.</v>
          </cell>
          <cell r="BX141" t="str">
            <v>Ahorro</v>
          </cell>
          <cell r="BY141">
            <v>53617344196</v>
          </cell>
          <cell r="CC141">
            <v>694710</v>
          </cell>
          <cell r="CD141">
            <v>2084129</v>
          </cell>
          <cell r="CE141">
            <v>2084129</v>
          </cell>
          <cell r="CF141">
            <v>2084129</v>
          </cell>
          <cell r="CG141">
            <v>2084129</v>
          </cell>
          <cell r="CH141">
            <v>2084129</v>
          </cell>
          <cell r="CI141">
            <v>2084129</v>
          </cell>
          <cell r="CJ141">
            <v>2084129</v>
          </cell>
          <cell r="CK141">
            <v>2084129</v>
          </cell>
          <cell r="CL141">
            <v>2084129</v>
          </cell>
          <cell r="CM141">
            <v>1319948</v>
          </cell>
          <cell r="CN141">
            <v>0</v>
          </cell>
        </row>
        <row r="142">
          <cell r="A142" t="str">
            <v>CD-DTPA-140-2025</v>
          </cell>
          <cell r="B142" t="str">
            <v>2 NACION</v>
          </cell>
          <cell r="C142" t="str">
            <v>CPS-DTPA-140-2025</v>
          </cell>
          <cell r="D142" t="str">
            <v>JOVANNY MOSQUERA ROJAS</v>
          </cell>
          <cell r="E142">
            <v>45709</v>
          </cell>
          <cell r="F142" t="str">
            <v>Prestar servicio de apoyo a la gestión con plena autonomía técnica y administrativa en el PNN Los Katíos, para el desarrollo operativo de las acciones de monitoreo y mantenimiento de los procesos de restauración ecológica adelantados en el área protegida, en el marco de la conservación de la diversidad biológica de las áreas protegidas del SINAP nacional.</v>
          </cell>
          <cell r="G142" t="str">
            <v>APOYO A LA GESTIÓN</v>
          </cell>
          <cell r="H142" t="str">
            <v>2 CONTRATACIÓN DIRECTA</v>
          </cell>
          <cell r="I142" t="str">
            <v>14 PRESTACIÓN DE SERVICIOS</v>
          </cell>
          <cell r="J142" t="str">
            <v>N/A</v>
          </cell>
          <cell r="K142">
            <v>80111600</v>
          </cell>
          <cell r="L142">
            <v>14825</v>
          </cell>
          <cell r="M142">
            <v>13225</v>
          </cell>
          <cell r="N142">
            <v>45709</v>
          </cell>
          <cell r="O142">
            <v>1836237</v>
          </cell>
          <cell r="P142">
            <v>18423578</v>
          </cell>
          <cell r="Q142" t="str">
            <v>DIECIOCHO MILLONES CUATROCIENTOS VEINTITRÉS MIL QUINIENTOS SETENTA Y OCHO</v>
          </cell>
          <cell r="R142" t="str">
            <v>1 PERSONA NATURAL</v>
          </cell>
          <cell r="S142" t="str">
            <v>3 CÉDULA DE CIUDADANÍA</v>
          </cell>
          <cell r="T142">
            <v>12001258</v>
          </cell>
          <cell r="U142">
            <v>2</v>
          </cell>
          <cell r="V142" t="str">
            <v>N-A</v>
          </cell>
          <cell r="W142" t="str">
            <v>11 NO SE DILIGENCIA INFORMACIÓN PARA ESTE FORMULARIO EN ESTE PERÍODO DE REPORTE</v>
          </cell>
          <cell r="X142" t="str">
            <v>MASCULINO</v>
          </cell>
          <cell r="Y142" t="str">
            <v>Choco</v>
          </cell>
          <cell r="Z142" t="str">
            <v>Rio Sucio</v>
          </cell>
          <cell r="AA142" t="str">
            <v xml:space="preserve">JOVANNY </v>
          </cell>
          <cell r="AC142" t="str">
            <v>MOSQUERA</v>
          </cell>
          <cell r="AD142" t="str">
            <v>ROJAS</v>
          </cell>
          <cell r="AE142" t="str">
            <v>NO</v>
          </cell>
          <cell r="AF142" t="str">
            <v>6 NO CONSTITUYÓ GARANTÍAS</v>
          </cell>
          <cell r="AG142" t="str">
            <v>N-A</v>
          </cell>
          <cell r="AH142" t="str">
            <v>N-A</v>
          </cell>
          <cell r="AI142" t="str">
            <v>N-A</v>
          </cell>
          <cell r="AJ142" t="str">
            <v>N-A</v>
          </cell>
          <cell r="AK142" t="str">
            <v>GLORIA TERESITA SERNA ALZATE</v>
          </cell>
          <cell r="AL142" t="str">
            <v>PNN LOS KATIOS</v>
          </cell>
          <cell r="AM142" t="str">
            <v>2 SUPERVISOR</v>
          </cell>
          <cell r="AN142" t="str">
            <v>3 CÉDULA DE CIUDADANÍA</v>
          </cell>
          <cell r="AO142">
            <v>12563768</v>
          </cell>
          <cell r="AP142" t="str">
            <v>NELSON DE LA ROSA MANJARRES</v>
          </cell>
          <cell r="AQ142">
            <v>301</v>
          </cell>
          <cell r="AR142" t="str">
            <v>3 NO PACTADOS</v>
          </cell>
          <cell r="AS142" t="str">
            <v>4 NO SE HA ADICIONADO NI EN VALOR y EN TIEMPO</v>
          </cell>
          <cell r="AT142">
            <v>0</v>
          </cell>
          <cell r="AU142">
            <v>0</v>
          </cell>
          <cell r="AV142" t="str">
            <v>-</v>
          </cell>
          <cell r="AW142">
            <v>0</v>
          </cell>
          <cell r="AY142">
            <v>45713</v>
          </cell>
          <cell r="AZ142" t="str">
            <v>N/A</v>
          </cell>
          <cell r="BA142">
            <v>45709</v>
          </cell>
          <cell r="BB142">
            <v>46012</v>
          </cell>
          <cell r="BD142" t="str">
            <v>2. NO</v>
          </cell>
          <cell r="BE142" t="str">
            <v>-</v>
          </cell>
          <cell r="BF142" t="str">
            <v>-</v>
          </cell>
          <cell r="BG142" t="str">
            <v>2. NO</v>
          </cell>
          <cell r="BH142">
            <v>0</v>
          </cell>
          <cell r="BI142" t="str">
            <v>-</v>
          </cell>
          <cell r="BJ142" t="str">
            <v>-</v>
          </cell>
          <cell r="BL142" t="str">
            <v xml:space="preserve">2025753501000067E </v>
          </cell>
          <cell r="BM142">
            <v>18423578</v>
          </cell>
          <cell r="BN142" t="str">
            <v>KHAREM CARABALI MARULANDA</v>
          </cell>
          <cell r="BO142" t="str">
            <v>https://community.secop.gov.co/Public/Tendering/ContractNoticePhases/View?PPI=CO1.PPI.37686229&amp;isFromPublicArea=True&amp;isModal=False</v>
          </cell>
          <cell r="BP142" t="str">
            <v>VIGENTE</v>
          </cell>
          <cell r="BR142" t="str">
            <v xml:space="preserve">https://community.secop.gov.co/Public/Tendering/ContractDetailView/Index?UniqueIdentifier=CO1.PCCNTR.7542384 </v>
          </cell>
          <cell r="BS142" t="str">
            <v>jovanny.mosquera</v>
          </cell>
          <cell r="BT142" t="str">
            <v>parquesnacionales.gov.co</v>
          </cell>
          <cell r="BU142" t="str">
            <v>daisonmr@gmail.com</v>
          </cell>
          <cell r="BV142" t="str">
            <v>OPERARIO</v>
          </cell>
          <cell r="BW142" t="str">
            <v>BANCOLOMBIA S.A.</v>
          </cell>
          <cell r="BX142" t="str">
            <v>Ahorro</v>
          </cell>
          <cell r="BY142">
            <v>95947677340</v>
          </cell>
          <cell r="CC142">
            <v>612079</v>
          </cell>
          <cell r="CD142">
            <v>1836237</v>
          </cell>
          <cell r="CE142">
            <v>1836237</v>
          </cell>
          <cell r="CF142">
            <v>1836237</v>
          </cell>
          <cell r="CG142">
            <v>1836237</v>
          </cell>
          <cell r="CH142">
            <v>1836237</v>
          </cell>
          <cell r="CI142">
            <v>1836237</v>
          </cell>
          <cell r="CJ142">
            <v>1836237</v>
          </cell>
          <cell r="CK142">
            <v>1836237</v>
          </cell>
          <cell r="CL142">
            <v>1836237</v>
          </cell>
          <cell r="CM142">
            <v>1285366</v>
          </cell>
          <cell r="CN142">
            <v>0</v>
          </cell>
        </row>
        <row r="143">
          <cell r="A143" t="str">
            <v>CD-DTPA-141-2025</v>
          </cell>
          <cell r="B143" t="str">
            <v>1 FONAM</v>
          </cell>
          <cell r="C143" t="str">
            <v>CPS-DTPA-141-2025</v>
          </cell>
          <cell r="D143" t="str">
            <v>JENNY MOSQUERA PEREA</v>
          </cell>
          <cell r="E143">
            <v>45709</v>
          </cell>
          <cell r="F143" t="str">
            <v>Prestar servicios profesionales con plena autonomía técnica y administrativa en el PNN Utría para adelantar el proceso de comunicación, educación ambiental con actores priorizados y vinculados al área protegida, en el marco de la conservación de la diversidad biológica de las áreas protegidas del SINAP nacional.</v>
          </cell>
          <cell r="G143" t="str">
            <v>PROFESIONAL</v>
          </cell>
          <cell r="H143" t="str">
            <v>2 CONTRATACIÓN DIRECTA</v>
          </cell>
          <cell r="I143" t="str">
            <v>14 PRESTACIÓN DE SERVICIOS</v>
          </cell>
          <cell r="J143" t="str">
            <v>N/A</v>
          </cell>
          <cell r="K143">
            <v>80111600</v>
          </cell>
          <cell r="L143">
            <v>11825</v>
          </cell>
          <cell r="M143">
            <v>9225</v>
          </cell>
          <cell r="N143">
            <v>45709</v>
          </cell>
          <cell r="O143">
            <v>4620818</v>
          </cell>
          <cell r="P143">
            <v>47594425</v>
          </cell>
          <cell r="Q143" t="str">
            <v>CUARENTA Y SIETE MILLONES QUINIENTOS NOVENTA Y CUATRO MIL CUATROCIENTOS VEINTICINCO</v>
          </cell>
          <cell r="R143" t="str">
            <v>1 PERSONA NATURAL</v>
          </cell>
          <cell r="S143" t="str">
            <v>3 CÉDULA DE CIUDADANÍA</v>
          </cell>
          <cell r="T143">
            <v>26363463</v>
          </cell>
          <cell r="U143">
            <v>2</v>
          </cell>
          <cell r="V143" t="str">
            <v>N-A</v>
          </cell>
          <cell r="W143" t="str">
            <v>11 NO SE DILIGENCIA INFORMACIÓN PARA ESTE FORMULARIO EN ESTE PERÍODO DE REPORTE</v>
          </cell>
          <cell r="X143" t="str">
            <v>MASCULINO</v>
          </cell>
          <cell r="Y143" t="str">
            <v>Choco</v>
          </cell>
          <cell r="Z143" t="str">
            <v>Nuqui</v>
          </cell>
          <cell r="AA143" t="str">
            <v>JENNY</v>
          </cell>
          <cell r="AC143" t="str">
            <v>MOSQUERA</v>
          </cell>
          <cell r="AD143" t="str">
            <v>PEREA</v>
          </cell>
          <cell r="AE143" t="str">
            <v>SI</v>
          </cell>
          <cell r="AF143" t="str">
            <v>1 PÓLIZA</v>
          </cell>
          <cell r="AG143" t="str">
            <v>12 SEGUROS DEL ESTADO</v>
          </cell>
          <cell r="AH143" t="str">
            <v>2 CUMPLIMIENTO</v>
          </cell>
          <cell r="AI143">
            <v>45709</v>
          </cell>
          <cell r="AJ143" t="str">
            <v>45-46-101030057</v>
          </cell>
          <cell r="AK143" t="str">
            <v>GLORIA TERESITA SERNA ALZATE</v>
          </cell>
          <cell r="AL143" t="str">
            <v>PNN UTRÍA</v>
          </cell>
          <cell r="AM143" t="str">
            <v>2 SUPERVISOR</v>
          </cell>
          <cell r="AN143" t="str">
            <v>3 CÉDULA DE CIUDADANÍA</v>
          </cell>
          <cell r="AO143">
            <v>66848955</v>
          </cell>
          <cell r="AP143" t="str">
            <v>MARIA XIMENA ZORRILLA A.</v>
          </cell>
          <cell r="AQ143">
            <v>309</v>
          </cell>
          <cell r="AR143" t="str">
            <v>3 NO PACTADOS</v>
          </cell>
          <cell r="AS143" t="str">
            <v>4 NO SE HA ADICIONADO NI EN VALOR y EN TIEMPO</v>
          </cell>
          <cell r="AT143">
            <v>0</v>
          </cell>
          <cell r="AU143">
            <v>0</v>
          </cell>
          <cell r="AV143" t="str">
            <v>-</v>
          </cell>
          <cell r="AW143">
            <v>0</v>
          </cell>
          <cell r="AY143">
            <v>45713</v>
          </cell>
          <cell r="AZ143">
            <v>45709</v>
          </cell>
          <cell r="BA143">
            <v>45709</v>
          </cell>
          <cell r="BB143">
            <v>46020</v>
          </cell>
          <cell r="BD143" t="str">
            <v>2. NO</v>
          </cell>
          <cell r="BE143" t="str">
            <v>-</v>
          </cell>
          <cell r="BF143" t="str">
            <v>-</v>
          </cell>
          <cell r="BG143" t="str">
            <v>2. NO</v>
          </cell>
          <cell r="BH143">
            <v>0</v>
          </cell>
          <cell r="BI143" t="str">
            <v>-</v>
          </cell>
          <cell r="BJ143" t="str">
            <v>-</v>
          </cell>
          <cell r="BL143" t="str">
            <v>2025753501900071E</v>
          </cell>
          <cell r="BM143">
            <v>47594425</v>
          </cell>
          <cell r="BN143" t="str">
            <v>JULIANA ISABEL MONTES ROMERO</v>
          </cell>
          <cell r="BO143" t="str">
            <v>https://community.secop.gov.co/Public/Tendering/ContractNoticePhases/View?PPI=CO1.PPI.37689146&amp;isFromPublicArea=True&amp;isModal=False</v>
          </cell>
          <cell r="BP143" t="str">
            <v>VIGENTE</v>
          </cell>
          <cell r="BR143" t="str">
            <v xml:space="preserve">https://community.secop.gov.co/Public/Tendering/ContractDetailView/Index?UniqueIdentifier=CO1.PCCNTR.7542383 </v>
          </cell>
          <cell r="BS143" t="str">
            <v>yenny.mosquera</v>
          </cell>
          <cell r="BT143" t="str">
            <v>parquesnacionales.gov.co</v>
          </cell>
          <cell r="BU143" t="str">
            <v xml:space="preserve"> eduambiental.utria@parquesnacionales.gov.co</v>
          </cell>
          <cell r="BV143" t="str">
            <v>PROFESIONAL</v>
          </cell>
          <cell r="BW143" t="str">
            <v>BANCOLOMBIA S.A.</v>
          </cell>
          <cell r="BX143" t="str">
            <v>Ahorro</v>
          </cell>
          <cell r="BY143">
            <v>53600054615</v>
          </cell>
          <cell r="CC143">
            <v>1386245</v>
          </cell>
          <cell r="CD143">
            <v>4620818</v>
          </cell>
          <cell r="CE143">
            <v>4620818</v>
          </cell>
          <cell r="CF143">
            <v>4620818</v>
          </cell>
          <cell r="CG143">
            <v>4620818</v>
          </cell>
          <cell r="CH143">
            <v>4620818</v>
          </cell>
          <cell r="CI143">
            <v>4620818</v>
          </cell>
          <cell r="CJ143">
            <v>4620818</v>
          </cell>
          <cell r="CK143">
            <v>4620818</v>
          </cell>
          <cell r="CL143">
            <v>4620818</v>
          </cell>
          <cell r="CM143">
            <v>4620818</v>
          </cell>
          <cell r="CN143">
            <v>0</v>
          </cell>
        </row>
        <row r="144">
          <cell r="A144" t="str">
            <v>CD-DTPA-142-2025</v>
          </cell>
          <cell r="B144" t="str">
            <v>1 FONAM</v>
          </cell>
          <cell r="C144" t="str">
            <v>CPS-DTPA-142-2025</v>
          </cell>
          <cell r="D144" t="str">
            <v>ANDRÉS GARCÍA VELASQUEZ</v>
          </cell>
          <cell r="E144">
            <v>45712</v>
          </cell>
          <cell r="F144" t="str">
            <v>Prestar servicios profesionales con plena autonomía técnica y administrativa en el PNN Gorgona en la administración y manejo fortaleciendo los procesos administrativos y de planeación y fortalecimiento, en el marco de la conservación de la diversidad biológica de las áreas protegidas del SINAP nacional</v>
          </cell>
          <cell r="G144" t="str">
            <v>PROFESIONAL</v>
          </cell>
          <cell r="H144" t="str">
            <v>2 CONTRATACIÓN DIRECTA</v>
          </cell>
          <cell r="I144" t="str">
            <v>14 PRESTACIÓN DE SERVICIOS</v>
          </cell>
          <cell r="J144" t="str">
            <v>N/A</v>
          </cell>
          <cell r="K144">
            <v>80111600</v>
          </cell>
          <cell r="L144">
            <v>12525</v>
          </cell>
          <cell r="M144">
            <v>9525</v>
          </cell>
          <cell r="N144">
            <v>45712</v>
          </cell>
          <cell r="O144">
            <v>6347912</v>
          </cell>
          <cell r="P144">
            <v>64960299</v>
          </cell>
          <cell r="Q144" t="str">
            <v>SESENTA Y CUATRO MILLONES NOVECIENTOS SESENTA MIL DOSCIENTOS NOVENTA Y NUEVE</v>
          </cell>
          <cell r="R144" t="str">
            <v>1 PERSONA NATURAL</v>
          </cell>
          <cell r="S144" t="str">
            <v>3 CÉDULA DE CIUDADANÍA</v>
          </cell>
          <cell r="T144">
            <v>10003070</v>
          </cell>
          <cell r="U144">
            <v>2</v>
          </cell>
          <cell r="V144" t="str">
            <v>N-A</v>
          </cell>
          <cell r="W144" t="str">
            <v>11 NO SE DILIGENCIA INFORMACIÓN PARA ESTE FORMULARIO EN ESTE PERÍODO DE REPORTE</v>
          </cell>
          <cell r="X144" t="str">
            <v>FEMENINO</v>
          </cell>
          <cell r="Y144" t="str">
            <v>Risaralda</v>
          </cell>
          <cell r="Z144" t="str">
            <v>Pereira</v>
          </cell>
          <cell r="AA144" t="str">
            <v>ANDRÉS</v>
          </cell>
          <cell r="AC144" t="str">
            <v>GARCÍA</v>
          </cell>
          <cell r="AD144" t="str">
            <v>VELASQUEZ</v>
          </cell>
          <cell r="AE144" t="str">
            <v>SI</v>
          </cell>
          <cell r="AF144" t="str">
            <v>1 PÓLIZA</v>
          </cell>
          <cell r="AG144" t="str">
            <v>12 SEGUROS DEL ESTADO</v>
          </cell>
          <cell r="AH144" t="str">
            <v>2 CUMPLIMIENTO</v>
          </cell>
          <cell r="AI144">
            <v>45712</v>
          </cell>
          <cell r="AJ144" t="str">
            <v>45-46-101030102</v>
          </cell>
          <cell r="AK144" t="str">
            <v>GLORIA TERESITA SERNA ALZATE</v>
          </cell>
          <cell r="AL144" t="str">
            <v>PNN GORGONA</v>
          </cell>
          <cell r="AM144" t="str">
            <v>2 SUPERVISOR</v>
          </cell>
          <cell r="AN144" t="str">
            <v>3 CÉDULA DE CIUDADANÍA</v>
          </cell>
          <cell r="AO144">
            <v>6499218</v>
          </cell>
          <cell r="AP144" t="str">
            <v>ANDRES MAURICIO ROJAS CAÑAS</v>
          </cell>
          <cell r="AQ144">
            <v>307</v>
          </cell>
          <cell r="AR144" t="str">
            <v>3 NO PACTADOS</v>
          </cell>
          <cell r="AS144" t="str">
            <v>4 NO SE HA ADICIONADO NI EN VALOR y EN TIEMPO</v>
          </cell>
          <cell r="AT144">
            <v>0</v>
          </cell>
          <cell r="AU144">
            <v>0</v>
          </cell>
          <cell r="AV144" t="str">
            <v>-</v>
          </cell>
          <cell r="AW144">
            <v>0</v>
          </cell>
          <cell r="AY144">
            <v>45713</v>
          </cell>
          <cell r="AZ144">
            <v>45712</v>
          </cell>
          <cell r="BA144">
            <v>45712</v>
          </cell>
          <cell r="BB144">
            <v>46022</v>
          </cell>
          <cell r="BD144" t="str">
            <v>2. NO</v>
          </cell>
          <cell r="BE144" t="str">
            <v>-</v>
          </cell>
          <cell r="BF144" t="str">
            <v>-</v>
          </cell>
          <cell r="BG144" t="str">
            <v>2. NO</v>
          </cell>
          <cell r="BH144">
            <v>0</v>
          </cell>
          <cell r="BI144" t="str">
            <v>-</v>
          </cell>
          <cell r="BJ144" t="str">
            <v>-</v>
          </cell>
          <cell r="BL144" t="str">
            <v>2025753501900072E</v>
          </cell>
          <cell r="BM144">
            <v>64960299</v>
          </cell>
          <cell r="BN144" t="str">
            <v>DIANA PATRICIA GUERRERO</v>
          </cell>
          <cell r="BO144" t="str">
            <v>https://community.secop.gov.co/Public/Tendering/ContractNoticePhases/View?PPI=CO1.PPI.37722816&amp;isFromPublicArea=True&amp;isModal=False</v>
          </cell>
          <cell r="BP144" t="str">
            <v>VIGENTE</v>
          </cell>
          <cell r="BR144" t="str">
            <v xml:space="preserve">https://community.secop.gov.co/Public/Tendering/ContractDetailView/Index?UniqueIdentifier=CO1.PCCNTR.7550849 </v>
          </cell>
          <cell r="BS144" t="str">
            <v>andres.garcia</v>
          </cell>
          <cell r="BT144" t="str">
            <v>parquesnacionales.gov.co</v>
          </cell>
          <cell r="BU144" t="str">
            <v xml:space="preserve">andresgarvelasquez@gmail.com </v>
          </cell>
          <cell r="BV144" t="str">
            <v>PROFESIONAL</v>
          </cell>
          <cell r="BW144" t="str">
            <v>BANCOLOMBIA S.A.</v>
          </cell>
          <cell r="BX144" t="str">
            <v>Ahorro</v>
          </cell>
          <cell r="BY144">
            <v>85283583991</v>
          </cell>
          <cell r="CC144">
            <v>1481179</v>
          </cell>
          <cell r="CD144">
            <v>6347912</v>
          </cell>
          <cell r="CE144">
            <v>6347912</v>
          </cell>
          <cell r="CF144">
            <v>6347912</v>
          </cell>
          <cell r="CG144">
            <v>6347912</v>
          </cell>
          <cell r="CH144">
            <v>6347912</v>
          </cell>
          <cell r="CI144">
            <v>6347912</v>
          </cell>
          <cell r="CJ144">
            <v>6347912</v>
          </cell>
          <cell r="CK144">
            <v>6347912</v>
          </cell>
          <cell r="CL144">
            <v>6347912</v>
          </cell>
          <cell r="CM144">
            <v>6347912</v>
          </cell>
          <cell r="CN144">
            <v>0</v>
          </cell>
        </row>
        <row r="145">
          <cell r="A145" t="str">
            <v>CD-DTPA-143-2025</v>
          </cell>
          <cell r="B145" t="str">
            <v>1 FONAM</v>
          </cell>
          <cell r="C145" t="str">
            <v>CPS-DTPA-143-2025</v>
          </cell>
          <cell r="D145" t="str">
            <v>ANGIE DANIELA CASTAÑEDA RUIZ</v>
          </cell>
          <cell r="E145">
            <v>45712</v>
          </cell>
          <cell r="F145" t="str">
            <v>Prestar servicios de apoyo a la gestión con plena autonomía técnica y administrativa en las actividades requeridas del PNN Farallones de Cali, consistente en actividades de viverismo, en la producción y mantenimiento de plántulas para las actividades de restauración, especialmente en los ecosistemas andinos y de páramo, en el marco de la conservación de la diversidad biológica de las Áreas Protegidas del SINAP Nacional.</v>
          </cell>
          <cell r="G145" t="str">
            <v>APOYO A LA GESTIÓN</v>
          </cell>
          <cell r="H145" t="str">
            <v>2 CONTRATACIÓN DIRECTA</v>
          </cell>
          <cell r="I145" t="str">
            <v>14 PRESTACIÓN DE SERVICIOS</v>
          </cell>
          <cell r="J145" t="str">
            <v>N/A</v>
          </cell>
          <cell r="K145">
            <v>80111600</v>
          </cell>
          <cell r="L145">
            <v>9025</v>
          </cell>
          <cell r="M145">
            <v>9325</v>
          </cell>
          <cell r="N145">
            <v>45712</v>
          </cell>
          <cell r="O145">
            <v>2084129</v>
          </cell>
          <cell r="P145">
            <v>21327587</v>
          </cell>
          <cell r="Q145" t="str">
            <v>VEINTIÚN MILLONES TRESCIENTOS VEINTISIETE MIL QUINIENTOS OCHENTA Y SIETE</v>
          </cell>
          <cell r="R145" t="str">
            <v>1 PERSONA NATURAL</v>
          </cell>
          <cell r="S145" t="str">
            <v>3 CÉDULA DE CIUDADANÍA</v>
          </cell>
          <cell r="T145">
            <v>1143876578</v>
          </cell>
          <cell r="U145">
            <v>2</v>
          </cell>
          <cell r="V145" t="str">
            <v>N-A</v>
          </cell>
          <cell r="W145" t="str">
            <v>11 NO SE DILIGENCIA INFORMACIÓN PARA ESTE FORMULARIO EN ESTE PERÍODO DE REPORTE</v>
          </cell>
          <cell r="X145" t="str">
            <v>FEMENINO</v>
          </cell>
          <cell r="Y145" t="str">
            <v>Valle del Cauca</v>
          </cell>
          <cell r="Z145" t="str">
            <v>Jamundi</v>
          </cell>
          <cell r="AA145" t="str">
            <v>ANGIE</v>
          </cell>
          <cell r="AB145" t="str">
            <v>DANIELA</v>
          </cell>
          <cell r="AC145" t="str">
            <v>CASTAÑEDA</v>
          </cell>
          <cell r="AD145" t="str">
            <v>RUIZ</v>
          </cell>
          <cell r="AE145" t="str">
            <v>NO</v>
          </cell>
          <cell r="AF145" t="str">
            <v>6 NO CONSTITUYÓ GARANTÍAS</v>
          </cell>
          <cell r="AG145" t="str">
            <v>N-A</v>
          </cell>
          <cell r="AH145" t="str">
            <v>N-A</v>
          </cell>
          <cell r="AI145" t="str">
            <v>N-A</v>
          </cell>
          <cell r="AJ145" t="str">
            <v>N-A</v>
          </cell>
          <cell r="AK145" t="str">
            <v>GLORIA TERESITA SERNA ALZATE</v>
          </cell>
          <cell r="AL145" t="str">
            <v>PNN FARALLONES DE CALI</v>
          </cell>
          <cell r="AM145" t="str">
            <v>2 SUPERVISOR</v>
          </cell>
          <cell r="AN145" t="str">
            <v>3 CÉDULA DE CIUDADANÍA</v>
          </cell>
          <cell r="AO145">
            <v>29120620</v>
          </cell>
          <cell r="AP145" t="str">
            <v>MARIA JULIANA CERON</v>
          </cell>
          <cell r="AQ145">
            <v>307</v>
          </cell>
          <cell r="AR145" t="str">
            <v>3 NO PACTADOS</v>
          </cell>
          <cell r="AS145" t="str">
            <v>4 NO SE HA ADICIONADO NI EN VALOR y EN TIEMPO</v>
          </cell>
          <cell r="AT145">
            <v>0</v>
          </cell>
          <cell r="AU145">
            <v>0</v>
          </cell>
          <cell r="AV145" t="str">
            <v>-</v>
          </cell>
          <cell r="AW145">
            <v>0</v>
          </cell>
          <cell r="AY145">
            <v>45714</v>
          </cell>
          <cell r="AZ145" t="str">
            <v>N/A</v>
          </cell>
          <cell r="BA145">
            <v>45712</v>
          </cell>
          <cell r="BB145">
            <v>46022</v>
          </cell>
          <cell r="BD145" t="str">
            <v>2. NO</v>
          </cell>
          <cell r="BE145" t="str">
            <v>-</v>
          </cell>
          <cell r="BF145" t="str">
            <v>-</v>
          </cell>
          <cell r="BG145" t="str">
            <v>2. NO</v>
          </cell>
          <cell r="BH145">
            <v>0</v>
          </cell>
          <cell r="BI145" t="str">
            <v>-</v>
          </cell>
          <cell r="BJ145" t="str">
            <v>-</v>
          </cell>
          <cell r="BL145" t="str">
            <v>2025753501900073E</v>
          </cell>
          <cell r="BM145">
            <v>21327587</v>
          </cell>
          <cell r="BN145" t="str">
            <v>WENDY ISABEL DAVID</v>
          </cell>
          <cell r="BO145" t="str">
            <v>https://community.secop.gov.co/Public/Tendering/ContractNoticePhases/View?PPI=CO1.PPI.37706577&amp;isFromPublicArea=True&amp;isModal=False</v>
          </cell>
          <cell r="BP145" t="str">
            <v>VIGENTE</v>
          </cell>
          <cell r="BR145" t="str">
            <v xml:space="preserve">https://community.secop.gov.co/Public/Tendering/ContractDetailView/Index?UniqueIdentifier=CO1.PCCNTR.7547054 </v>
          </cell>
          <cell r="BS145" t="str">
            <v>angie.castaneda</v>
          </cell>
          <cell r="BT145" t="str">
            <v>parquesnacionales.gov.co</v>
          </cell>
          <cell r="BU145" t="str">
            <v>andani1298@gmail.com</v>
          </cell>
          <cell r="BV145" t="str">
            <v>OPERARIO</v>
          </cell>
          <cell r="BW145" t="str">
            <v>BANCO DE BOGOTA</v>
          </cell>
          <cell r="BX145" t="str">
            <v>Ahorro</v>
          </cell>
          <cell r="BY145">
            <v>180950578</v>
          </cell>
          <cell r="CC145">
            <v>486297</v>
          </cell>
          <cell r="CD145">
            <v>2084129</v>
          </cell>
          <cell r="CE145">
            <v>2084129</v>
          </cell>
          <cell r="CF145">
            <v>2084129</v>
          </cell>
          <cell r="CG145">
            <v>2084129</v>
          </cell>
          <cell r="CH145">
            <v>2084129</v>
          </cell>
          <cell r="CI145">
            <v>2084129</v>
          </cell>
          <cell r="CJ145">
            <v>2084129</v>
          </cell>
          <cell r="CK145">
            <v>2084129</v>
          </cell>
          <cell r="CL145">
            <v>2084129</v>
          </cell>
          <cell r="CM145">
            <v>2084129</v>
          </cell>
          <cell r="CN145">
            <v>0</v>
          </cell>
        </row>
        <row r="146">
          <cell r="A146" t="str">
            <v>CD-DTPA-144-2025</v>
          </cell>
          <cell r="B146" t="str">
            <v>1 FONAM</v>
          </cell>
          <cell r="C146" t="str">
            <v>CPS-DTPA-144-2025</v>
          </cell>
          <cell r="D146" t="str">
            <v>ZORAIDA BERMUDEZ CARDONA</v>
          </cell>
          <cell r="E146">
            <v>45712</v>
          </cell>
          <cell r="F146" t="str">
            <v>Prestar servicios de apoyo a la gestion con plena autonomia tecnica y administrativa en las actividades requeridas del PNN Farallones de Cali, consistente en actividades de viverismo, en la produccion y mantenimiento de plantulas para las actividades de restauracion, especialmente en los ecosistemas andinos y de paramo, en el marco de la conservacion de la diversidad biologica de las Areas Protegidas del SINAP Nacional</v>
          </cell>
          <cell r="G146" t="str">
            <v>APOYO A LA GESTIÓN</v>
          </cell>
          <cell r="H146" t="str">
            <v>2 CONTRATACIÓN DIRECTA</v>
          </cell>
          <cell r="I146" t="str">
            <v>14 PRESTACIÓN DE SERVICIOS</v>
          </cell>
          <cell r="J146" t="str">
            <v>N/A</v>
          </cell>
          <cell r="K146">
            <v>80111600</v>
          </cell>
          <cell r="L146">
            <v>10325</v>
          </cell>
          <cell r="M146">
            <v>10025</v>
          </cell>
          <cell r="N146">
            <v>45712</v>
          </cell>
          <cell r="O146">
            <v>2084129</v>
          </cell>
          <cell r="P146">
            <v>21327587</v>
          </cell>
          <cell r="Q146" t="str">
            <v>VEINTIÚN MILLONES TRESCIENTOS VEINTISIETE MIL QUINIENTOS OCHENTA Y SIETE</v>
          </cell>
          <cell r="R146" t="str">
            <v>1 PERSONA NATURAL</v>
          </cell>
          <cell r="S146" t="str">
            <v>3 CÉDULA DE CIUDADANÍA</v>
          </cell>
          <cell r="T146">
            <v>1118287049</v>
          </cell>
          <cell r="U146">
            <v>2</v>
          </cell>
          <cell r="V146" t="str">
            <v>N-A</v>
          </cell>
          <cell r="W146" t="str">
            <v>11 NO SE DILIGENCIA INFORMACIÓN PARA ESTE FORMULARIO EN ESTE PERÍODO DE REPORTE</v>
          </cell>
          <cell r="X146" t="str">
            <v>FEMENINO</v>
          </cell>
          <cell r="Y146" t="str">
            <v>Valle del Cauca</v>
          </cell>
          <cell r="Z146" t="str">
            <v>Cali</v>
          </cell>
          <cell r="AA146" t="str">
            <v>ZORAIDA</v>
          </cell>
          <cell r="AC146" t="str">
            <v>BERMUDEZ</v>
          </cell>
          <cell r="AD146" t="str">
            <v>CARDONA</v>
          </cell>
          <cell r="AE146" t="str">
            <v>NO</v>
          </cell>
          <cell r="AF146" t="str">
            <v>6 NO CONSTITUYÓ GARANTÍAS</v>
          </cell>
          <cell r="AG146" t="str">
            <v>N-A</v>
          </cell>
          <cell r="AH146" t="str">
            <v>N-A</v>
          </cell>
          <cell r="AI146" t="str">
            <v>N-A</v>
          </cell>
          <cell r="AJ146" t="str">
            <v>N-A</v>
          </cell>
          <cell r="AK146" t="str">
            <v>GLORIA TERESITA SERNA ALZATE</v>
          </cell>
          <cell r="AL146" t="str">
            <v>PNN FARALLONES DE CALI</v>
          </cell>
          <cell r="AM146" t="str">
            <v>2 SUPERVISOR</v>
          </cell>
          <cell r="AN146" t="str">
            <v>3 CÉDULA DE CIUDADANÍA</v>
          </cell>
          <cell r="AO146">
            <v>29120620</v>
          </cell>
          <cell r="AP146" t="str">
            <v>MARIA JULIANA CERON</v>
          </cell>
          <cell r="AQ146">
            <v>307</v>
          </cell>
          <cell r="AR146" t="str">
            <v>3 NO PACTADOS</v>
          </cell>
          <cell r="AS146" t="str">
            <v>4 NO SE HA ADICIONADO NI EN VALOR y EN TIEMPO</v>
          </cell>
          <cell r="AT146">
            <v>0</v>
          </cell>
          <cell r="AU146">
            <v>0</v>
          </cell>
          <cell r="AV146" t="str">
            <v>-</v>
          </cell>
          <cell r="AW146">
            <v>0</v>
          </cell>
          <cell r="AY146">
            <v>45714</v>
          </cell>
          <cell r="AZ146" t="str">
            <v>N/A</v>
          </cell>
          <cell r="BA146">
            <v>45712</v>
          </cell>
          <cell r="BB146">
            <v>46022</v>
          </cell>
          <cell r="BD146" t="str">
            <v>2. NO</v>
          </cell>
          <cell r="BE146" t="str">
            <v>-</v>
          </cell>
          <cell r="BF146" t="str">
            <v>-</v>
          </cell>
          <cell r="BG146" t="str">
            <v>2. NO</v>
          </cell>
          <cell r="BH146">
            <v>0</v>
          </cell>
          <cell r="BI146" t="str">
            <v>-</v>
          </cell>
          <cell r="BJ146" t="str">
            <v>-</v>
          </cell>
          <cell r="BL146" t="str">
            <v>2025753501900074E</v>
          </cell>
          <cell r="BM146">
            <v>21327587</v>
          </cell>
          <cell r="BN146" t="str">
            <v>ALEX YANIRA PISMAG PORTILLA</v>
          </cell>
          <cell r="BO146" t="str">
            <v>https://community.secop.gov.co/Public/Tendering/ContractNoticePhases/View?PPI=CO1.PPI.37706763&amp;isFromPublicArea=True&amp;isModal=False</v>
          </cell>
          <cell r="BP146" t="str">
            <v>VIGENTE</v>
          </cell>
          <cell r="BR146" t="str">
            <v xml:space="preserve">https://community.secop.gov.co/Public/Tendering/ContractDetailView/Index?UniqueIdentifier=CO1.PCCNTR.7551998 </v>
          </cell>
          <cell r="BS146" t="str">
            <v>zoraida.bermudez</v>
          </cell>
          <cell r="BT146" t="str">
            <v>parquesnacionales.gov.co</v>
          </cell>
          <cell r="BU146" t="str">
            <v>jacpblancas@gmail.com</v>
          </cell>
          <cell r="BV146" t="str">
            <v>OPERARIO</v>
          </cell>
          <cell r="BW146" t="str">
            <v>BANCO CAJA SOCIAL S.A.</v>
          </cell>
          <cell r="BX146" t="str">
            <v>Ahorro</v>
          </cell>
          <cell r="BY146">
            <v>24143313469</v>
          </cell>
          <cell r="CC146">
            <v>486297</v>
          </cell>
          <cell r="CD146">
            <v>2084129</v>
          </cell>
          <cell r="CE146">
            <v>2084129</v>
          </cell>
          <cell r="CF146">
            <v>2084129</v>
          </cell>
          <cell r="CG146">
            <v>2084129</v>
          </cell>
          <cell r="CH146">
            <v>2084129</v>
          </cell>
          <cell r="CI146">
            <v>2084129</v>
          </cell>
          <cell r="CJ146">
            <v>2084129</v>
          </cell>
          <cell r="CK146">
            <v>2084129</v>
          </cell>
          <cell r="CL146">
            <v>2084129</v>
          </cell>
          <cell r="CM146">
            <v>2084129</v>
          </cell>
          <cell r="CN146">
            <v>0</v>
          </cell>
        </row>
        <row r="147">
          <cell r="A147" t="str">
            <v>CD-DTPA-145-2025</v>
          </cell>
          <cell r="B147" t="str">
            <v>1 FONAM</v>
          </cell>
          <cell r="C147" t="str">
            <v>CPS-DTPA-145-2025</v>
          </cell>
          <cell r="D147" t="str">
            <v>ETIEN ARISTIZABAL</v>
          </cell>
          <cell r="E147">
            <v>45712</v>
          </cell>
          <cell r="F147" t="str">
            <v>Prestar servicios de apoyo a la gestión con plena autonomía técnica y administrativa en las actividades requeridas del PNN Farallones de Cali, consistente en actividades de viverismo, en la producción y mantenimiento de plántulas para las actividades de restauración, especialmente en los ecosistemas andinos y de páramo, en el marco de la conservación de la diversidad biológica de las Áreas Protegidas del SINAP Nacional.</v>
          </cell>
          <cell r="G147" t="str">
            <v>APOYO A LA GESTIÓN</v>
          </cell>
          <cell r="H147" t="str">
            <v>2 CONTRATACIÓN DIRECTA</v>
          </cell>
          <cell r="I147" t="str">
            <v>14 PRESTACIÓN DE SERVICIOS</v>
          </cell>
          <cell r="J147" t="str">
            <v>N/A</v>
          </cell>
          <cell r="K147">
            <v>80111600</v>
          </cell>
          <cell r="L147">
            <v>10125</v>
          </cell>
          <cell r="M147">
            <v>9425</v>
          </cell>
          <cell r="N147">
            <v>45712</v>
          </cell>
          <cell r="O147">
            <v>2084129</v>
          </cell>
          <cell r="P147">
            <v>21327587</v>
          </cell>
          <cell r="Q147" t="str">
            <v>VEINTIÚN MILLONES TRESCIENTOS VEINTISIETE MIL QUINIENTOS OCHENTA Y SIETE</v>
          </cell>
          <cell r="R147" t="str">
            <v>1 PERSONA NATURAL</v>
          </cell>
          <cell r="S147" t="str">
            <v>3 CÉDULA DE CIUDADANÍA</v>
          </cell>
          <cell r="T147">
            <v>94524892</v>
          </cell>
          <cell r="U147">
            <v>2</v>
          </cell>
          <cell r="V147" t="str">
            <v>N-A</v>
          </cell>
          <cell r="W147" t="str">
            <v>11 NO SE DILIGENCIA INFORMACIÓN PARA ESTE FORMULARIO EN ESTE PERÍODO DE REPORTE</v>
          </cell>
          <cell r="X147" t="str">
            <v>MASCULINO</v>
          </cell>
          <cell r="Y147" t="str">
            <v>Valle del Cauca</v>
          </cell>
          <cell r="Z147" t="str">
            <v>Cali</v>
          </cell>
          <cell r="AA147" t="str">
            <v>ETIEN</v>
          </cell>
          <cell r="AC147" t="str">
            <v>ARISTIZABAL</v>
          </cell>
          <cell r="AE147" t="str">
            <v>NO</v>
          </cell>
          <cell r="AF147" t="str">
            <v>6 NO CONSTITUYÓ GARANTÍAS</v>
          </cell>
          <cell r="AG147" t="str">
            <v>N-A</v>
          </cell>
          <cell r="AH147" t="str">
            <v>N-A</v>
          </cell>
          <cell r="AI147" t="str">
            <v>N-A</v>
          </cell>
          <cell r="AJ147" t="str">
            <v>N-A</v>
          </cell>
          <cell r="AK147" t="str">
            <v>GLORIA TERESITA SERNA ALZATE</v>
          </cell>
          <cell r="AL147" t="str">
            <v>PNN FARALLONES DE CALI</v>
          </cell>
          <cell r="AM147" t="str">
            <v>2 SUPERVISOR</v>
          </cell>
          <cell r="AN147" t="str">
            <v>3 CÉDULA DE CIUDADANÍA</v>
          </cell>
          <cell r="AO147">
            <v>29120620</v>
          </cell>
          <cell r="AP147" t="str">
            <v>MARIA JULIANA CERON</v>
          </cell>
          <cell r="AQ147">
            <v>307</v>
          </cell>
          <cell r="AR147" t="str">
            <v>3 NO PACTADOS</v>
          </cell>
          <cell r="AS147" t="str">
            <v>4 NO SE HA ADICIONADO NI EN VALOR y EN TIEMPO</v>
          </cell>
          <cell r="AT147">
            <v>0</v>
          </cell>
          <cell r="AU147">
            <v>0</v>
          </cell>
          <cell r="AV147" t="str">
            <v>-</v>
          </cell>
          <cell r="AW147">
            <v>0</v>
          </cell>
          <cell r="AY147">
            <v>45712</v>
          </cell>
          <cell r="AZ147" t="str">
            <v>N/A</v>
          </cell>
          <cell r="BA147">
            <v>45712</v>
          </cell>
          <cell r="BB147">
            <v>46022</v>
          </cell>
          <cell r="BD147" t="str">
            <v>2. NO</v>
          </cell>
          <cell r="BE147" t="str">
            <v>-</v>
          </cell>
          <cell r="BF147" t="str">
            <v>-</v>
          </cell>
          <cell r="BG147" t="str">
            <v>2. NO</v>
          </cell>
          <cell r="BH147">
            <v>0</v>
          </cell>
          <cell r="BI147" t="str">
            <v>-</v>
          </cell>
          <cell r="BJ147" t="str">
            <v>-</v>
          </cell>
          <cell r="BL147" t="str">
            <v>2025753501900075E</v>
          </cell>
          <cell r="BM147">
            <v>21327587</v>
          </cell>
          <cell r="BN147" t="str">
            <v>WENDY ISABEL DAVID</v>
          </cell>
          <cell r="BO147" t="str">
            <v>https://community.secop.gov.co/Public/Tendering/ContractNoticePhases/View?PPI=CO1.PPI.37707134&amp;isFromPublicArea=True&amp;isModal=False</v>
          </cell>
          <cell r="BP147" t="str">
            <v>VIGENTE</v>
          </cell>
          <cell r="BR147" t="str">
            <v xml:space="preserve"> https://community.secop.gov.co/Public/Tendering/ContractDetailView/Index?UniqueIdentifier=CO1.PCCNTR.7546990 </v>
          </cell>
          <cell r="BS147" t="str">
            <v>etien.aristizabal</v>
          </cell>
          <cell r="BT147" t="str">
            <v>parquesnacionales.gov.co</v>
          </cell>
          <cell r="BU147" t="str">
            <v>jhorel88@hotmail.com</v>
          </cell>
          <cell r="BV147" t="str">
            <v>OPERARIO</v>
          </cell>
          <cell r="BW147" t="str">
            <v>BANCOLOMBIA S.A.</v>
          </cell>
          <cell r="BX147" t="str">
            <v>Ahorro</v>
          </cell>
          <cell r="BY147">
            <v>6057715870</v>
          </cell>
          <cell r="CC147">
            <v>486297</v>
          </cell>
          <cell r="CD147">
            <v>2084129</v>
          </cell>
          <cell r="CE147">
            <v>2084129</v>
          </cell>
          <cell r="CF147">
            <v>2084129</v>
          </cell>
          <cell r="CG147">
            <v>2084129</v>
          </cell>
          <cell r="CH147">
            <v>2084129</v>
          </cell>
          <cell r="CI147">
            <v>2084129</v>
          </cell>
          <cell r="CJ147">
            <v>2084129</v>
          </cell>
          <cell r="CK147">
            <v>2084129</v>
          </cell>
          <cell r="CL147">
            <v>2084129</v>
          </cell>
          <cell r="CM147">
            <v>2084129</v>
          </cell>
          <cell r="CN147">
            <v>0</v>
          </cell>
        </row>
        <row r="148">
          <cell r="A148" t="str">
            <v>CD-DTPA-146-2025</v>
          </cell>
          <cell r="B148" t="str">
            <v>1 FONAM</v>
          </cell>
          <cell r="C148" t="str">
            <v>CPS-DTPA-146-2025</v>
          </cell>
          <cell r="D148" t="str">
            <v>MARIA CAMILA FREYRE GUASPUD</v>
          </cell>
          <cell r="E148">
            <v>45712</v>
          </cell>
          <cell r="F148" t="str">
            <v>Prestar servicio de apoyo a la gestión con plena autonomía técnica y administrativa en el PNN Farallones de Cali para la realización de las actividades necesarias para la implementación de los instrumentos de planeación (Programa de Monitoreo y Portafolio de Investigaciones) de la entidad, asociados a la estrategia de investigación y monitoreo en el área protegida, especialmente en los ecosistemas andinos y de páramo, en el marco de la conservación de la diversidad biológica de las áreas protegidas.</v>
          </cell>
          <cell r="G148" t="str">
            <v>APOYO A LA GESTIÓN</v>
          </cell>
          <cell r="H148" t="str">
            <v>2 CONTRATACIÓN DIRECTA</v>
          </cell>
          <cell r="I148" t="str">
            <v>14 PRESTACIÓN DE SERVICIOS</v>
          </cell>
          <cell r="J148" t="str">
            <v>N/A</v>
          </cell>
          <cell r="K148">
            <v>80111600</v>
          </cell>
          <cell r="L148">
            <v>7625</v>
          </cell>
          <cell r="M148">
            <v>9625</v>
          </cell>
          <cell r="N148">
            <v>45712</v>
          </cell>
          <cell r="O148">
            <v>1836238</v>
          </cell>
          <cell r="P148">
            <v>18790836</v>
          </cell>
          <cell r="Q148" t="str">
            <v>DIECIOCHO MILLONES SETECIENTOS NOVENTA MIL OCHOCIENTOS TREINTA Y SEIS</v>
          </cell>
          <cell r="R148" t="str">
            <v>1 PERSONA NATURAL</v>
          </cell>
          <cell r="S148" t="str">
            <v>3 CÉDULA DE CIUDADANÍA</v>
          </cell>
          <cell r="T148">
            <v>1005895897</v>
          </cell>
          <cell r="U148">
            <v>2</v>
          </cell>
          <cell r="V148" t="str">
            <v>N-A</v>
          </cell>
          <cell r="W148" t="str">
            <v>11 NO SE DILIGENCIA INFORMACIÓN PARA ESTE FORMULARIO EN ESTE PERÍODO DE REPORTE</v>
          </cell>
          <cell r="X148" t="str">
            <v>FEMENINO</v>
          </cell>
          <cell r="Y148" t="str">
            <v>Valle del Cauca</v>
          </cell>
          <cell r="Z148" t="str">
            <v>Cali</v>
          </cell>
          <cell r="AA148" t="str">
            <v>MARIA</v>
          </cell>
          <cell r="AB148" t="str">
            <v>CAMILA</v>
          </cell>
          <cell r="AC148" t="str">
            <v>FREYRE</v>
          </cell>
          <cell r="AD148" t="str">
            <v>GASPUD</v>
          </cell>
          <cell r="AE148" t="str">
            <v>NO</v>
          </cell>
          <cell r="AF148" t="str">
            <v>6 NO CONSTITUYÓ GARANTÍAS</v>
          </cell>
          <cell r="AG148" t="str">
            <v>N-A</v>
          </cell>
          <cell r="AH148" t="str">
            <v>N-A</v>
          </cell>
          <cell r="AI148" t="str">
            <v>N-A</v>
          </cell>
          <cell r="AJ148" t="str">
            <v>N-A</v>
          </cell>
          <cell r="AK148" t="str">
            <v>GLORIA TERESITA SERNA ALZATE</v>
          </cell>
          <cell r="AL148" t="str">
            <v>PNN FARALLONES DE CALI</v>
          </cell>
          <cell r="AM148" t="str">
            <v>2 SUPERVISOR</v>
          </cell>
          <cell r="AN148" t="str">
            <v>3 CÉDULA DE CIUDADANÍA</v>
          </cell>
          <cell r="AO148">
            <v>29120620</v>
          </cell>
          <cell r="AP148" t="str">
            <v>MARIA JULIANA CERON</v>
          </cell>
          <cell r="AQ148">
            <v>307</v>
          </cell>
          <cell r="AR148" t="str">
            <v>3 NO PACTADOS</v>
          </cell>
          <cell r="AS148" t="str">
            <v>4 NO SE HA ADICIONADO NI EN VALOR y EN TIEMPO</v>
          </cell>
          <cell r="AT148">
            <v>0</v>
          </cell>
          <cell r="AU148">
            <v>0</v>
          </cell>
          <cell r="AV148" t="str">
            <v>-</v>
          </cell>
          <cell r="AW148">
            <v>0</v>
          </cell>
          <cell r="AY148">
            <v>45713</v>
          </cell>
          <cell r="AZ148" t="str">
            <v>N/A</v>
          </cell>
          <cell r="BA148">
            <v>45712</v>
          </cell>
          <cell r="BB148">
            <v>46022</v>
          </cell>
          <cell r="BD148" t="str">
            <v>2. NO</v>
          </cell>
          <cell r="BE148" t="str">
            <v>-</v>
          </cell>
          <cell r="BF148" t="str">
            <v>-</v>
          </cell>
          <cell r="BG148" t="str">
            <v>2. NO</v>
          </cell>
          <cell r="BH148">
            <v>0</v>
          </cell>
          <cell r="BI148" t="str">
            <v>-</v>
          </cell>
          <cell r="BJ148" t="str">
            <v>-</v>
          </cell>
          <cell r="BL148" t="str">
            <v>2025753501900076E</v>
          </cell>
          <cell r="BM148">
            <v>18790836</v>
          </cell>
          <cell r="BN148" t="str">
            <v>WENDY ISABEL DAVID</v>
          </cell>
          <cell r="BO148" t="str">
            <v>https://community.secop.gov.co/Public/Tendering/ContractNoticePhases/View?PPI=CO1.PPI.37707070&amp;isFromPublicArea=True&amp;isModal=False</v>
          </cell>
          <cell r="BP148" t="str">
            <v>VIGENTE</v>
          </cell>
          <cell r="BR148" t="str">
            <v xml:space="preserve">https://community.secop.gov.co/Public/Tendering/ContractDetailView/Index?UniqueIdentifier=CO1.PCCNTR.7546993 </v>
          </cell>
          <cell r="BS148" t="str">
            <v>maria.freyre</v>
          </cell>
          <cell r="BT148" t="str">
            <v>parquesnacionales.gov.co</v>
          </cell>
          <cell r="BU148" t="str">
            <v>mariacfreyreguaspud@gmail.com</v>
          </cell>
          <cell r="BV148" t="str">
            <v>OPERARIO</v>
          </cell>
          <cell r="BW148" t="str">
            <v>BANCO BILBAO VIZCAYA ARGENTARIA COLOMBIA S.A. BBVA</v>
          </cell>
          <cell r="BX148" t="str">
            <v>Ahorro</v>
          </cell>
          <cell r="BY148">
            <v>572303717</v>
          </cell>
          <cell r="CC148">
            <v>428456</v>
          </cell>
          <cell r="CD148">
            <v>1836238</v>
          </cell>
          <cell r="CE148">
            <v>1836238</v>
          </cell>
          <cell r="CF148">
            <v>1836238</v>
          </cell>
          <cell r="CG148">
            <v>1836238</v>
          </cell>
          <cell r="CH148">
            <v>1836238</v>
          </cell>
          <cell r="CI148">
            <v>1836238</v>
          </cell>
          <cell r="CJ148">
            <v>1836238</v>
          </cell>
          <cell r="CK148">
            <v>1836238</v>
          </cell>
          <cell r="CL148">
            <v>1836238</v>
          </cell>
          <cell r="CM148">
            <v>1836238</v>
          </cell>
          <cell r="CN148">
            <v>0</v>
          </cell>
        </row>
        <row r="149">
          <cell r="A149" t="str">
            <v>CD-DTPA-147-2025</v>
          </cell>
          <cell r="B149" t="str">
            <v>1 FONAM</v>
          </cell>
          <cell r="C149" t="str">
            <v>CPS-DTPA-147-2025</v>
          </cell>
          <cell r="D149" t="str">
            <v>MARIA FERNANDA PARRA OSPINA</v>
          </cell>
          <cell r="E149">
            <v>45712</v>
          </cell>
          <cell r="F149" t="str">
            <v>PA04-3202060-19-1-069 Prestar servicios profesionales con plena autonomia tecnica y administrativa en el PNN Farallones de Cali en la realizacion de las actividades necesarias para Implementar el proceso de restauracion en las zonas degradadas y/o alteradas de las areas protegidas nacionales y/o zonas de influencia especialmente en los ecosistemas andinos y de paramo, en el marco de la conservacion de la diversidad biologica de las Areas Protegidas del SINAP Nacional.</v>
          </cell>
          <cell r="G149" t="str">
            <v>PROFESIONAL</v>
          </cell>
          <cell r="H149" t="str">
            <v>2 CONTRATACIÓN DIRECTA</v>
          </cell>
          <cell r="I149" t="str">
            <v>14 PRESTACIÓN DE SERVICIOS</v>
          </cell>
          <cell r="J149" t="str">
            <v>N/A</v>
          </cell>
          <cell r="K149">
            <v>80111600</v>
          </cell>
          <cell r="L149">
            <v>6625</v>
          </cell>
          <cell r="M149">
            <v>9925</v>
          </cell>
          <cell r="N149">
            <v>45712</v>
          </cell>
          <cell r="O149">
            <v>5693195</v>
          </cell>
          <cell r="P149">
            <v>58260362</v>
          </cell>
          <cell r="Q149" t="str">
            <v>CINCUENTA Y OCHO MILLONES DOSCIENTOS SESENTA MIL TRESCIENTOS SESENTA Y DOS</v>
          </cell>
          <cell r="R149" t="str">
            <v>1 PERSONA NATURAL</v>
          </cell>
          <cell r="S149" t="str">
            <v>3 CÉDULA DE CIUDADANÍA</v>
          </cell>
          <cell r="T149">
            <v>1061048034</v>
          </cell>
          <cell r="U149">
            <v>2</v>
          </cell>
          <cell r="V149" t="str">
            <v>N-A</v>
          </cell>
          <cell r="W149" t="str">
            <v>11 NO SE DILIGENCIA INFORMACIÓN PARA ESTE FORMULARIO EN ESTE PERÍODO DE REPORTE</v>
          </cell>
          <cell r="X149" t="str">
            <v>FEMENINO</v>
          </cell>
          <cell r="Y149" t="str">
            <v>Caldas</v>
          </cell>
          <cell r="Z149" t="str">
            <v>Manizales</v>
          </cell>
          <cell r="AA149" t="str">
            <v>MARIA</v>
          </cell>
          <cell r="AB149" t="str">
            <v>FERNANDA</v>
          </cell>
          <cell r="AC149" t="str">
            <v>PARRA</v>
          </cell>
          <cell r="AD149" t="str">
            <v>OSPINA</v>
          </cell>
          <cell r="AE149" t="str">
            <v>SI</v>
          </cell>
          <cell r="AF149" t="str">
            <v>1 PÓLIZA</v>
          </cell>
          <cell r="AG149" t="str">
            <v>12 SEGUROS DEL ESTADO</v>
          </cell>
          <cell r="AH149" t="str">
            <v>2 CUMPLIMIENTO</v>
          </cell>
          <cell r="AI149">
            <v>45712</v>
          </cell>
          <cell r="AJ149" t="str">
            <v>45-46-101030097</v>
          </cell>
          <cell r="AK149" t="str">
            <v>GLORIA TERESITA SERNA ALZATE</v>
          </cell>
          <cell r="AL149" t="str">
            <v>PNN FARALLONES DE CALI</v>
          </cell>
          <cell r="AM149" t="str">
            <v>2 SUPERVISOR</v>
          </cell>
          <cell r="AN149" t="str">
            <v>3 CÉDULA DE CIUDADANÍA</v>
          </cell>
          <cell r="AO149">
            <v>29120620</v>
          </cell>
          <cell r="AP149" t="str">
            <v>MARIA JULIANA CERON</v>
          </cell>
          <cell r="AQ149">
            <v>307</v>
          </cell>
          <cell r="AR149" t="str">
            <v>3 NO PACTADOS</v>
          </cell>
          <cell r="AS149" t="str">
            <v>4 NO SE HA ADICIONADO NI EN VALOR y EN TIEMPO</v>
          </cell>
          <cell r="AT149">
            <v>0</v>
          </cell>
          <cell r="AU149">
            <v>0</v>
          </cell>
          <cell r="AV149" t="str">
            <v>-</v>
          </cell>
          <cell r="AW149">
            <v>0</v>
          </cell>
          <cell r="AY149">
            <v>45714</v>
          </cell>
          <cell r="AZ149">
            <v>45712</v>
          </cell>
          <cell r="BA149">
            <v>45712</v>
          </cell>
          <cell r="BB149">
            <v>46022</v>
          </cell>
          <cell r="BD149" t="str">
            <v>2. NO</v>
          </cell>
          <cell r="BE149" t="str">
            <v>-</v>
          </cell>
          <cell r="BF149" t="str">
            <v>-</v>
          </cell>
          <cell r="BG149" t="str">
            <v>2. NO</v>
          </cell>
          <cell r="BH149">
            <v>0</v>
          </cell>
          <cell r="BI149" t="str">
            <v>-</v>
          </cell>
          <cell r="BJ149" t="str">
            <v>-</v>
          </cell>
          <cell r="BL149" t="str">
            <v>2025753501900077E</v>
          </cell>
          <cell r="BM149">
            <v>58260362</v>
          </cell>
          <cell r="BN149" t="str">
            <v>ALEX YANIRA PISMAG PORTILLA</v>
          </cell>
          <cell r="BO149" t="str">
            <v>https://community.secop.gov.co/Public/Tendering/ContractNoticePhases/View?PPI=CO1.PPI.37707073&amp;isFromPublicArea=True&amp;isModal=False</v>
          </cell>
          <cell r="BP149" t="str">
            <v>VIGENTE</v>
          </cell>
          <cell r="BR149" t="str">
            <v xml:space="preserve">https://community.secop.gov.co/Public/Tendering/ContractDetailView/Index?UniqueIdentifier=CO1.PCCNTR.7551637 </v>
          </cell>
          <cell r="BS149" t="str">
            <v>maria.parra</v>
          </cell>
          <cell r="BT149" t="str">
            <v>parquesnacionales.gov.co</v>
          </cell>
          <cell r="BU149" t="str">
            <v>mariaasistenteinvestigacion.mvz@gmail.com</v>
          </cell>
          <cell r="BV149" t="str">
            <v>PROFESIONAL</v>
          </cell>
          <cell r="BW149" t="str">
            <v>BANCOLOMBIA S.A.</v>
          </cell>
          <cell r="BX149" t="str">
            <v>Ahorro</v>
          </cell>
          <cell r="BY149">
            <v>91278088681</v>
          </cell>
          <cell r="CC149">
            <v>1328412</v>
          </cell>
          <cell r="CD149">
            <v>5693195</v>
          </cell>
          <cell r="CE149">
            <v>5693195</v>
          </cell>
          <cell r="CF149">
            <v>5693195</v>
          </cell>
          <cell r="CG149">
            <v>5693195</v>
          </cell>
          <cell r="CH149">
            <v>5693195</v>
          </cell>
          <cell r="CI149">
            <v>5693195</v>
          </cell>
          <cell r="CJ149">
            <v>5693195</v>
          </cell>
          <cell r="CK149">
            <v>5693195</v>
          </cell>
          <cell r="CL149">
            <v>5693195</v>
          </cell>
          <cell r="CM149">
            <v>5693195</v>
          </cell>
          <cell r="CN149">
            <v>0</v>
          </cell>
        </row>
        <row r="150">
          <cell r="A150" t="str">
            <v>CD-DTPA-148-2025</v>
          </cell>
          <cell r="B150" t="str">
            <v>1 FONAM</v>
          </cell>
          <cell r="C150" t="str">
            <v>CPS-DTPA-148-2025</v>
          </cell>
          <cell r="D150" t="str">
            <v>HÉCTOR CHIRIMIA GONZALEZ</v>
          </cell>
          <cell r="E150">
            <v>45712</v>
          </cell>
          <cell r="F150" t="str">
            <v>Prestar servicios de apoyo a la gestión con plena autonomía técnica y administrativa en el PNN Utría en el desarrollo técnico de acciones en el proceso de restauración en las zonas degradadas y/o alteradas del área protegida y/o zonas de influencia, en el marco de la conservación de la diversidad biológica de las áreas protegidas del SINAP nacional.</v>
          </cell>
          <cell r="G150" t="str">
            <v>APOYO A LA GESTIÓN</v>
          </cell>
          <cell r="H150" t="str">
            <v>2 CONTRATACIÓN DIRECTA</v>
          </cell>
          <cell r="I150" t="str">
            <v>14 PRESTACIÓN DE SERVICIOS</v>
          </cell>
          <cell r="J150" t="str">
            <v>N/A</v>
          </cell>
          <cell r="K150">
            <v>80111600</v>
          </cell>
          <cell r="L150">
            <v>12325</v>
          </cell>
          <cell r="M150">
            <v>9825</v>
          </cell>
          <cell r="N150">
            <v>45712</v>
          </cell>
          <cell r="O150">
            <v>3670920</v>
          </cell>
          <cell r="P150">
            <v>37565748</v>
          </cell>
          <cell r="Q150" t="str">
            <v>TREINTA Y SIETE MILLONES QUINIENTOS SESENTA Y CINCO MIL SETECIENTOS CUARENTA Y OCHO</v>
          </cell>
          <cell r="R150" t="str">
            <v>1 PERSONA NATURAL</v>
          </cell>
          <cell r="S150" t="str">
            <v>3 CÉDULA DE CIUDADANÍA</v>
          </cell>
          <cell r="T150">
            <v>76279963</v>
          </cell>
          <cell r="U150">
            <v>2</v>
          </cell>
          <cell r="V150" t="str">
            <v>N-A</v>
          </cell>
          <cell r="W150" t="str">
            <v>11 NO SE DILIGENCIA INFORMACIÓN PARA ESTE FORMULARIO EN ESTE PERÍODO DE REPORTE</v>
          </cell>
          <cell r="X150" t="str">
            <v>MASCULINO</v>
          </cell>
          <cell r="Y150" t="str">
            <v>Cauca</v>
          </cell>
          <cell r="Z150" t="str">
            <v xml:space="preserve">López Micay </v>
          </cell>
          <cell r="AA150" t="str">
            <v>HÉCTOR</v>
          </cell>
          <cell r="AC150" t="str">
            <v>CHIRIMIA</v>
          </cell>
          <cell r="AD150" t="str">
            <v>GONZALEZ</v>
          </cell>
          <cell r="AE150" t="str">
            <v>NO</v>
          </cell>
          <cell r="AF150" t="str">
            <v>6 NO CONSTITUYÓ GARANTÍAS</v>
          </cell>
          <cell r="AG150" t="str">
            <v>N-A</v>
          </cell>
          <cell r="AH150" t="str">
            <v>N-A</v>
          </cell>
          <cell r="AI150" t="str">
            <v>N-A</v>
          </cell>
          <cell r="AJ150" t="str">
            <v>N-A</v>
          </cell>
          <cell r="AK150" t="str">
            <v>GLORIA TERESITA SERNA ALZATE</v>
          </cell>
          <cell r="AL150" t="str">
            <v>PNN UTRÍA</v>
          </cell>
          <cell r="AM150" t="str">
            <v>2 SUPERVISOR</v>
          </cell>
          <cell r="AN150" t="str">
            <v>3 CÉDULA DE CIUDADANÍA</v>
          </cell>
          <cell r="AO150">
            <v>66848955</v>
          </cell>
          <cell r="AP150" t="str">
            <v>MARIA XIMENA ZORRILLA A.</v>
          </cell>
          <cell r="AQ150">
            <v>307</v>
          </cell>
          <cell r="AR150" t="str">
            <v>3 NO PACTADOS</v>
          </cell>
          <cell r="AS150" t="str">
            <v>4 NO SE HA ADICIONADO NI EN VALOR y EN TIEMPO</v>
          </cell>
          <cell r="AT150">
            <v>0</v>
          </cell>
          <cell r="AU150">
            <v>0</v>
          </cell>
          <cell r="AV150" t="str">
            <v>-</v>
          </cell>
          <cell r="AW150">
            <v>0</v>
          </cell>
          <cell r="AY150">
            <v>45714</v>
          </cell>
          <cell r="AZ150" t="str">
            <v>N/A</v>
          </cell>
          <cell r="BA150">
            <v>45712</v>
          </cell>
          <cell r="BB150">
            <v>46022</v>
          </cell>
          <cell r="BD150" t="str">
            <v>2. NO</v>
          </cell>
          <cell r="BE150" t="str">
            <v>-</v>
          </cell>
          <cell r="BF150" t="str">
            <v>-</v>
          </cell>
          <cell r="BG150" t="str">
            <v>2. NO</v>
          </cell>
          <cell r="BH150">
            <v>0</v>
          </cell>
          <cell r="BI150" t="str">
            <v>-</v>
          </cell>
          <cell r="BJ150" t="str">
            <v>-</v>
          </cell>
          <cell r="BL150" t="str">
            <v>2025753501900078E</v>
          </cell>
          <cell r="BM150">
            <v>37565748</v>
          </cell>
          <cell r="BN150" t="str">
            <v>JULIANA ISABEL MONTES ROMERO</v>
          </cell>
          <cell r="BO150" t="str">
            <v>https://community.secop.gov.co/Public/Tendering/ContractNoticePhases/View?PPI=CO1.PPI.37720734&amp;isFromPublicArea=True&amp;isModal=False</v>
          </cell>
          <cell r="BP150" t="str">
            <v>VIGENTE</v>
          </cell>
          <cell r="BR150" t="str">
            <v xml:space="preserve">https://community.secop.gov.co/Public/Tendering/ContractDetailView/Index?UniqueIdentifier=CO1.PCCNTR.7550162 </v>
          </cell>
          <cell r="BS150" t="str">
            <v>hector.chirimia</v>
          </cell>
          <cell r="BT150" t="str">
            <v>parquesnacionales.gov.co</v>
          </cell>
          <cell r="BU150" t="str">
            <v>hectorchiry03@gmail.com</v>
          </cell>
          <cell r="BV150" t="str">
            <v>TECNOLOGO</v>
          </cell>
          <cell r="BW150" t="str">
            <v>BANCOLOMBIA S.A.</v>
          </cell>
          <cell r="BX150" t="str">
            <v>Ahorro</v>
          </cell>
          <cell r="BY150">
            <v>86837709581</v>
          </cell>
          <cell r="CC150">
            <v>856548</v>
          </cell>
          <cell r="CD150">
            <v>3670920</v>
          </cell>
          <cell r="CE150">
            <v>3670920</v>
          </cell>
          <cell r="CF150">
            <v>3670920</v>
          </cell>
          <cell r="CG150">
            <v>3670920</v>
          </cell>
          <cell r="CH150">
            <v>3670920</v>
          </cell>
          <cell r="CI150">
            <v>3670920</v>
          </cell>
          <cell r="CJ150">
            <v>3670920</v>
          </cell>
          <cell r="CK150">
            <v>3670920</v>
          </cell>
          <cell r="CL150">
            <v>3670920</v>
          </cell>
          <cell r="CM150">
            <v>3670920</v>
          </cell>
          <cell r="CN150">
            <v>0</v>
          </cell>
        </row>
        <row r="151">
          <cell r="A151" t="str">
            <v>CD-DTPA-149-2025</v>
          </cell>
          <cell r="B151" t="str">
            <v>1 FONAM</v>
          </cell>
          <cell r="C151" t="str">
            <v>CPS-DTPA-149-2025</v>
          </cell>
          <cell r="D151" t="str">
            <v>DARWIN ASPRILLA PALACIOS</v>
          </cell>
          <cell r="E151">
            <v>45712</v>
          </cell>
          <cell r="F151" t="str">
            <v>Prestar servicio de apoyo a la gestión con plena autonomía técnica y administrativa en el PNN Utría para el desarrollo de los recorridos de la estrategia de prevención, vigilancia y control, en el marco de la conservación de la diversidad biológica de las áreas protegidas del SINAP nacional.</v>
          </cell>
          <cell r="G151" t="str">
            <v>APOYO A LA GESTIÓN</v>
          </cell>
          <cell r="H151" t="str">
            <v>2 CONTRATACIÓN DIRECTA</v>
          </cell>
          <cell r="I151" t="str">
            <v>14 PRESTACIÓN DE SERVICIOS</v>
          </cell>
          <cell r="J151" t="str">
            <v>N/A</v>
          </cell>
          <cell r="K151">
            <v>80111600</v>
          </cell>
          <cell r="L151">
            <v>9325</v>
          </cell>
          <cell r="M151">
            <v>9725</v>
          </cell>
          <cell r="N151">
            <v>45712</v>
          </cell>
          <cell r="O151">
            <v>2365487</v>
          </cell>
          <cell r="P151">
            <v>23576020</v>
          </cell>
          <cell r="Q151" t="str">
            <v>VEINTITRÉS MILLONES QUINIENTOS SETENTA Y SEIS MIL VEINTE</v>
          </cell>
          <cell r="R151" t="str">
            <v>1 PERSONA NATURAL</v>
          </cell>
          <cell r="S151" t="str">
            <v>3 CÉDULA DE CIUDADANÍA</v>
          </cell>
          <cell r="T151">
            <v>11621531</v>
          </cell>
          <cell r="U151">
            <v>2</v>
          </cell>
          <cell r="V151" t="str">
            <v>N-A</v>
          </cell>
          <cell r="W151" t="str">
            <v>11 NO SE DILIGENCIA INFORMACIÓN PARA ESTE FORMULARIO EN ESTE PERÍODO DE REPORTE</v>
          </cell>
          <cell r="X151" t="str">
            <v>MASCULINO</v>
          </cell>
          <cell r="Y151" t="str">
            <v>Choco</v>
          </cell>
          <cell r="Z151" t="str">
            <v>Bajo Baudo</v>
          </cell>
          <cell r="AA151" t="str">
            <v>DARWIN</v>
          </cell>
          <cell r="AC151" t="str">
            <v>ASPRILLA</v>
          </cell>
          <cell r="AD151" t="str">
            <v>PALACIOS</v>
          </cell>
          <cell r="AE151" t="str">
            <v>NO</v>
          </cell>
          <cell r="AF151" t="str">
            <v>6 NO CONSTITUYÓ GARANTÍAS</v>
          </cell>
          <cell r="AG151" t="str">
            <v>N-A</v>
          </cell>
          <cell r="AH151" t="str">
            <v>N-A</v>
          </cell>
          <cell r="AI151" t="str">
            <v>N-A</v>
          </cell>
          <cell r="AJ151" t="str">
            <v>N-A</v>
          </cell>
          <cell r="AK151" t="str">
            <v>GLORIA TERESITA SERNA ALZATE</v>
          </cell>
          <cell r="AL151" t="str">
            <v>PNN UTRÍA</v>
          </cell>
          <cell r="AM151" t="str">
            <v>2 SUPERVISOR</v>
          </cell>
          <cell r="AN151" t="str">
            <v>3 CÉDULA DE CIUDADANÍA</v>
          </cell>
          <cell r="AO151">
            <v>66848955</v>
          </cell>
          <cell r="AP151" t="str">
            <v>MARIA XIMENA ZORRILLA A.</v>
          </cell>
          <cell r="AQ151">
            <v>299</v>
          </cell>
          <cell r="AR151" t="str">
            <v>3 NO PACTADOS</v>
          </cell>
          <cell r="AS151" t="str">
            <v>4 NO SE HA ADICIONADO NI EN VALOR y EN TIEMPO</v>
          </cell>
          <cell r="AT151">
            <v>0</v>
          </cell>
          <cell r="AU151">
            <v>0</v>
          </cell>
          <cell r="AV151" t="str">
            <v>-</v>
          </cell>
          <cell r="AW151">
            <v>0</v>
          </cell>
          <cell r="AY151">
            <v>45713</v>
          </cell>
          <cell r="AZ151" t="str">
            <v>N/A</v>
          </cell>
          <cell r="BA151">
            <v>45712</v>
          </cell>
          <cell r="BB151">
            <v>46013</v>
          </cell>
          <cell r="BD151" t="str">
            <v>2. NO</v>
          </cell>
          <cell r="BE151" t="str">
            <v>-</v>
          </cell>
          <cell r="BF151" t="str">
            <v>-</v>
          </cell>
          <cell r="BG151" t="str">
            <v>2. NO</v>
          </cell>
          <cell r="BH151">
            <v>0</v>
          </cell>
          <cell r="BI151" t="str">
            <v>-</v>
          </cell>
          <cell r="BJ151" t="str">
            <v>-</v>
          </cell>
          <cell r="BL151" t="str">
            <v>2025753501900079E</v>
          </cell>
          <cell r="BM151">
            <v>23576020</v>
          </cell>
          <cell r="BN151" t="str">
            <v>JULIANA ISABEL MONTES ROMERO</v>
          </cell>
          <cell r="BO151" t="str">
            <v>https://community.secop.gov.co/Public/Tendering/ContractNoticePhases/View?PPI=CO1.PPI.37726085&amp;isFromPublicArea=True&amp;isModal=False</v>
          </cell>
          <cell r="BP151" t="str">
            <v>VIGENTE</v>
          </cell>
          <cell r="BR151" t="str">
            <v xml:space="preserve">https://community.secop.gov.co/Public/Tendering/ContractDetailView/Index?UniqueIdentifier=CO1.PCCNTR.7551656 </v>
          </cell>
          <cell r="BS151" t="str">
            <v>darwin.asprilla</v>
          </cell>
          <cell r="BT151" t="str">
            <v>parquesnacionales.gov.co</v>
          </cell>
          <cell r="BU151" t="str">
            <v>asprilladarwin25@hotmail.es</v>
          </cell>
          <cell r="BV151" t="str">
            <v>OPERARIO</v>
          </cell>
          <cell r="BW151" t="str">
            <v>BANCOLOMBIA S.A.</v>
          </cell>
          <cell r="BX151" t="str">
            <v>Ahorro</v>
          </cell>
          <cell r="BY151">
            <v>87067325014</v>
          </cell>
          <cell r="CC151">
            <v>551947</v>
          </cell>
          <cell r="CD151">
            <v>2365487</v>
          </cell>
          <cell r="CE151">
            <v>2365487</v>
          </cell>
          <cell r="CF151">
            <v>2365487</v>
          </cell>
          <cell r="CG151">
            <v>2365487</v>
          </cell>
          <cell r="CH151">
            <v>2365487</v>
          </cell>
          <cell r="CI151">
            <v>2365487</v>
          </cell>
          <cell r="CJ151">
            <v>2365487</v>
          </cell>
          <cell r="CK151">
            <v>2365487</v>
          </cell>
          <cell r="CL151">
            <v>2365487</v>
          </cell>
          <cell r="CM151">
            <v>1734690</v>
          </cell>
          <cell r="CN151">
            <v>0</v>
          </cell>
        </row>
        <row r="152">
          <cell r="A152" t="str">
            <v>CD-DTPA-150-2025</v>
          </cell>
          <cell r="B152" t="str">
            <v>2 NACION</v>
          </cell>
          <cell r="C152" t="str">
            <v>CPS-DTPA-150-2025</v>
          </cell>
          <cell r="D152" t="str">
            <v>PHIUSUT CHOCHO CARPIO</v>
          </cell>
          <cell r="E152">
            <v>45713</v>
          </cell>
          <cell r="F152" t="str">
            <v>Prestar servicios de apoyo a la gestión con plena autonomía técnica y administrativa en el PNN LOS Katíos en el desarrollo de actividades operativas de las estrategias especiales de manejo que contribuyen a la construcción de la gobernanza y fortalecen las diversas formas de participación con los grupos étnicos presentes en el área protegida, en el marco de la conservación de la diversidad biológica de las áreas protegidas del SINAP nacional.</v>
          </cell>
          <cell r="G152" t="str">
            <v>APOYO A LA GESTIÓN</v>
          </cell>
          <cell r="H152" t="str">
            <v>2 CONTRATACIÓN DIRECTA</v>
          </cell>
          <cell r="I152" t="str">
            <v>14 PRESTACIÓN DE SERVICIOS</v>
          </cell>
          <cell r="J152" t="str">
            <v>N/A</v>
          </cell>
          <cell r="K152">
            <v>80111600</v>
          </cell>
          <cell r="L152">
            <v>14925</v>
          </cell>
          <cell r="M152">
            <v>13525</v>
          </cell>
          <cell r="N152">
            <v>45713</v>
          </cell>
          <cell r="O152">
            <v>1836237</v>
          </cell>
          <cell r="P152">
            <v>18423578</v>
          </cell>
          <cell r="Q152" t="str">
            <v>DIECIOCHO MILLONES CUATROCIENTOS VEINTITRÉS MIL QUINIENTOS SETENTA Y OCHO</v>
          </cell>
          <cell r="R152" t="str">
            <v>1 PERSONA NATURAL</v>
          </cell>
          <cell r="S152" t="str">
            <v>3 CÉDULA DE CIUDADANÍA</v>
          </cell>
          <cell r="T152">
            <v>1003786679</v>
          </cell>
          <cell r="U152">
            <v>2</v>
          </cell>
          <cell r="V152" t="str">
            <v>N-A</v>
          </cell>
          <cell r="W152" t="str">
            <v>11 NO SE DILIGENCIA INFORMACIÓN PARA ESTE FORMULARIO EN ESTE PERÍODO DE REPORTE</v>
          </cell>
          <cell r="X152" t="str">
            <v>MASCULINO</v>
          </cell>
          <cell r="Y152" t="str">
            <v>Choco</v>
          </cell>
          <cell r="Z152" t="str">
            <v>Rio Sucio</v>
          </cell>
          <cell r="AA152" t="str">
            <v>PHIUSUT</v>
          </cell>
          <cell r="AC152" t="str">
            <v>CHOCHO</v>
          </cell>
          <cell r="AD152" t="str">
            <v>CARPIO</v>
          </cell>
          <cell r="AE152" t="str">
            <v>NO</v>
          </cell>
          <cell r="AF152" t="str">
            <v>6 NO CONSTITUYÓ GARANTÍAS</v>
          </cell>
          <cell r="AG152" t="str">
            <v>N-A</v>
          </cell>
          <cell r="AH152" t="str">
            <v>N-A</v>
          </cell>
          <cell r="AI152" t="str">
            <v>N-A</v>
          </cell>
          <cell r="AJ152" t="str">
            <v>N-A</v>
          </cell>
          <cell r="AK152" t="str">
            <v>GLORIA TERESITA SERNA ALZATE</v>
          </cell>
          <cell r="AL152" t="str">
            <v>PNN LOS KATIOS</v>
          </cell>
          <cell r="AM152" t="str">
            <v>2 SUPERVISOR</v>
          </cell>
          <cell r="AN152" t="str">
            <v>3 CÉDULA DE CIUDADANÍA</v>
          </cell>
          <cell r="AO152">
            <v>12563768</v>
          </cell>
          <cell r="AP152" t="str">
            <v>NELSON DE LA ROSA MANJARRES</v>
          </cell>
          <cell r="AQ152">
            <v>301</v>
          </cell>
          <cell r="AR152" t="str">
            <v>3 NO PACTADOS</v>
          </cell>
          <cell r="AS152" t="str">
            <v>4 NO SE HA ADICIONADO NI EN VALOR y EN TIEMPO</v>
          </cell>
          <cell r="AT152">
            <v>0</v>
          </cell>
          <cell r="AU152">
            <v>0</v>
          </cell>
          <cell r="AV152" t="str">
            <v>-</v>
          </cell>
          <cell r="AW152">
            <v>0</v>
          </cell>
          <cell r="AY152">
            <v>45714</v>
          </cell>
          <cell r="AZ152" t="str">
            <v>N/A</v>
          </cell>
          <cell r="BA152">
            <v>45713</v>
          </cell>
          <cell r="BB152">
            <v>46016</v>
          </cell>
          <cell r="BD152" t="str">
            <v>2. NO</v>
          </cell>
          <cell r="BE152" t="str">
            <v>-</v>
          </cell>
          <cell r="BF152" t="str">
            <v>-</v>
          </cell>
          <cell r="BG152" t="str">
            <v>2. NO</v>
          </cell>
          <cell r="BH152">
            <v>0</v>
          </cell>
          <cell r="BI152" t="str">
            <v>-</v>
          </cell>
          <cell r="BJ152" t="str">
            <v>-</v>
          </cell>
          <cell r="BL152" t="str">
            <v>2025753501000068E</v>
          </cell>
          <cell r="BM152">
            <v>18423578</v>
          </cell>
          <cell r="BN152" t="str">
            <v>KHAREM CARABALI MARULANDA</v>
          </cell>
          <cell r="BO152" t="str">
            <v>https://community.secop.gov.co/Public/Tendering/ContractNoticePhases/View?PPI=CO1.PPI.37741737&amp;isFromPublicArea=True&amp;isModal=False</v>
          </cell>
          <cell r="BP152" t="str">
            <v>VIGENTE</v>
          </cell>
          <cell r="BR152" t="str">
            <v xml:space="preserve">https://community.secop.gov.co/Public/Tendering/ContractDetailView/Index?UniqueIdentifier=CO1.PCCNTR.7555789 </v>
          </cell>
          <cell r="BS152" t="str">
            <v>phiusut.chocho</v>
          </cell>
          <cell r="BT152" t="str">
            <v>parquesnacionales.gov.co</v>
          </cell>
          <cell r="BU152" t="str">
            <v>phiusutchochocarpio@gmail.com</v>
          </cell>
          <cell r="BV152" t="str">
            <v>OPERARIO</v>
          </cell>
          <cell r="BW152" t="str">
            <v>BANCOLOMBIA S.A.</v>
          </cell>
          <cell r="BX152" t="str">
            <v>Ahorro</v>
          </cell>
          <cell r="BY152">
            <v>95977473943</v>
          </cell>
          <cell r="CC152">
            <v>367247</v>
          </cell>
          <cell r="CD152">
            <v>1836237</v>
          </cell>
          <cell r="CE152">
            <v>1836237</v>
          </cell>
          <cell r="CF152">
            <v>1836237</v>
          </cell>
          <cell r="CG152">
            <v>1836237</v>
          </cell>
          <cell r="CH152">
            <v>1836237</v>
          </cell>
          <cell r="CI152">
            <v>1836237</v>
          </cell>
          <cell r="CJ152">
            <v>1836237</v>
          </cell>
          <cell r="CK152">
            <v>1836237</v>
          </cell>
          <cell r="CL152">
            <v>1836237</v>
          </cell>
          <cell r="CM152">
            <v>1530198</v>
          </cell>
          <cell r="CN152">
            <v>0</v>
          </cell>
        </row>
        <row r="153">
          <cell r="A153" t="str">
            <v>CD-DTPA-151-2025</v>
          </cell>
          <cell r="B153" t="str">
            <v>2 NACION</v>
          </cell>
          <cell r="C153" t="str">
            <v>CPS-DTPA-151-2025</v>
          </cell>
          <cell r="D153" t="str">
            <v>GLORIA ESTELA MOYA MARTINEZ</v>
          </cell>
          <cell r="E153">
            <v>45713</v>
          </cell>
          <cell r="F153" t="str">
            <v>Prestar servicio de apoyo a la gestión con plena autonomía técnica y administrativa en el PNN LOS Katíos en el desarrollo de las acciones operativas en la implementación de la línea de monitoreo e investigación en el marco de la conservación de la diversidad biológica de las áreas protegidas del SINAP nacional.</v>
          </cell>
          <cell r="G153" t="str">
            <v>APOYO A LA GESTIÓN</v>
          </cell>
          <cell r="H153" t="str">
            <v>2 CONTRATACIÓN DIRECTA</v>
          </cell>
          <cell r="I153" t="str">
            <v>14 PRESTACIÓN DE SERVICIOS</v>
          </cell>
          <cell r="J153" t="str">
            <v>N/A</v>
          </cell>
          <cell r="K153">
            <v>80111600</v>
          </cell>
          <cell r="L153">
            <v>15825</v>
          </cell>
          <cell r="M153">
            <v>13625</v>
          </cell>
          <cell r="N153">
            <v>45713</v>
          </cell>
          <cell r="O153">
            <v>1836237</v>
          </cell>
          <cell r="P153">
            <v>18729617</v>
          </cell>
          <cell r="Q153" t="str">
            <v>DIECIOCHO MILLONES SETECIENTOS VEINTINUEVE MIL SEISCIENTOS DIECISIETE</v>
          </cell>
          <cell r="R153" t="str">
            <v>1 PERSONA NATURAL</v>
          </cell>
          <cell r="S153" t="str">
            <v>3 CÉDULA DE CIUDADANÍA</v>
          </cell>
          <cell r="T153">
            <v>26379327</v>
          </cell>
          <cell r="U153">
            <v>2</v>
          </cell>
          <cell r="V153" t="str">
            <v>N-A</v>
          </cell>
          <cell r="W153" t="str">
            <v>11 NO SE DILIGENCIA INFORMACIÓN PARA ESTE FORMULARIO EN ESTE PERÍODO DE REPORTE</v>
          </cell>
          <cell r="X153" t="str">
            <v>FEMENINO</v>
          </cell>
          <cell r="Y153" t="str">
            <v>Choco</v>
          </cell>
          <cell r="Z153" t="str">
            <v>Rio Sucio</v>
          </cell>
          <cell r="AA153" t="str">
            <v xml:space="preserve">GLORIA </v>
          </cell>
          <cell r="AB153" t="str">
            <v>ESTELA</v>
          </cell>
          <cell r="AC153" t="str">
            <v>MOYA</v>
          </cell>
          <cell r="AD153" t="str">
            <v>MARTINEZ</v>
          </cell>
          <cell r="AE153" t="str">
            <v>NO</v>
          </cell>
          <cell r="AF153" t="str">
            <v>6 NO CONSTITUYÓ GARANTÍAS</v>
          </cell>
          <cell r="AG153" t="str">
            <v>N-A</v>
          </cell>
          <cell r="AH153" t="str">
            <v>N-A</v>
          </cell>
          <cell r="AI153" t="str">
            <v>N-A</v>
          </cell>
          <cell r="AJ153" t="str">
            <v>N-A</v>
          </cell>
          <cell r="AK153" t="str">
            <v>GLORIA TERESITA SERNA ALZATE</v>
          </cell>
          <cell r="AL153" t="str">
            <v>PNN LOS KATIOS</v>
          </cell>
          <cell r="AM153" t="str">
            <v>2 SUPERVISOR</v>
          </cell>
          <cell r="AN153" t="str">
            <v>3 CÉDULA DE CIUDADANÍA</v>
          </cell>
          <cell r="AO153">
            <v>12563768</v>
          </cell>
          <cell r="AP153" t="str">
            <v>NELSON DE LA ROSA MANJARRES</v>
          </cell>
          <cell r="AQ153">
            <v>306</v>
          </cell>
          <cell r="AR153" t="str">
            <v>3 NO PACTADOS</v>
          </cell>
          <cell r="AS153" t="str">
            <v>4 NO SE HA ADICIONADO NI EN VALOR y EN TIEMPO</v>
          </cell>
          <cell r="AT153">
            <v>0</v>
          </cell>
          <cell r="AU153">
            <v>0</v>
          </cell>
          <cell r="AV153" t="str">
            <v>-</v>
          </cell>
          <cell r="AW153">
            <v>0</v>
          </cell>
          <cell r="AY153">
            <v>45715</v>
          </cell>
          <cell r="AZ153" t="str">
            <v>N/A</v>
          </cell>
          <cell r="BA153">
            <v>45713</v>
          </cell>
          <cell r="BB153">
            <v>46022</v>
          </cell>
          <cell r="BD153" t="str">
            <v>2. NO</v>
          </cell>
          <cell r="BE153" t="str">
            <v>-</v>
          </cell>
          <cell r="BF153" t="str">
            <v>-</v>
          </cell>
          <cell r="BG153" t="str">
            <v>2. NO</v>
          </cell>
          <cell r="BH153">
            <v>0</v>
          </cell>
          <cell r="BI153" t="str">
            <v>-</v>
          </cell>
          <cell r="BJ153" t="str">
            <v>-</v>
          </cell>
          <cell r="BL153" t="str">
            <v>2025753501000069E</v>
          </cell>
          <cell r="BM153">
            <v>18729617</v>
          </cell>
          <cell r="BN153" t="str">
            <v>KHAREM CARABALI MARULANDA</v>
          </cell>
          <cell r="BO153" t="str">
            <v>https://community.secop.gov.co/Public/Tendering/ContractNoticePhases/View?PPI=CO1.PPI.37745958&amp;isFromPublicArea=True&amp;isModal=False</v>
          </cell>
          <cell r="BP153" t="str">
            <v>VIGENTE</v>
          </cell>
          <cell r="BR153" t="str">
            <v>https://community.secop.gov.co/Public/Tendering/ContractDetailView/Index?UniqueIdentifier=CO1.PCCNTR.7555855</v>
          </cell>
          <cell r="BS153" t="str">
            <v>gloria.moya</v>
          </cell>
          <cell r="BT153" t="str">
            <v>parquesnacionales.gov.co</v>
          </cell>
          <cell r="BU153" t="str">
            <v>jadesmayacabarca@gmail.com</v>
          </cell>
          <cell r="BV153" t="str">
            <v>OPERARIO</v>
          </cell>
          <cell r="BW153" t="str">
            <v>BANCOLOMBIA S.A.</v>
          </cell>
          <cell r="BX153" t="str">
            <v>Ahorro</v>
          </cell>
          <cell r="BY153">
            <v>95924679060</v>
          </cell>
          <cell r="CC153">
            <v>367247</v>
          </cell>
          <cell r="CD153">
            <v>1836237</v>
          </cell>
          <cell r="CE153">
            <v>1836237</v>
          </cell>
          <cell r="CF153">
            <v>1836237</v>
          </cell>
          <cell r="CG153">
            <v>1836237</v>
          </cell>
          <cell r="CH153">
            <v>1836237</v>
          </cell>
          <cell r="CI153">
            <v>1836237</v>
          </cell>
          <cell r="CJ153">
            <v>1836237</v>
          </cell>
          <cell r="CK153">
            <v>1836237</v>
          </cell>
          <cell r="CL153">
            <v>1836237</v>
          </cell>
          <cell r="CM153">
            <v>1836237</v>
          </cell>
          <cell r="CN153">
            <v>0</v>
          </cell>
        </row>
        <row r="154">
          <cell r="A154" t="str">
            <v>CD-DTPA-152-2025</v>
          </cell>
          <cell r="B154" t="str">
            <v>1 FONAM</v>
          </cell>
          <cell r="C154" t="str">
            <v>CPS-DTPA-152-2025</v>
          </cell>
          <cell r="D154" t="str">
            <v>ANDRÉS FELIPE ARICAPA BURITICA</v>
          </cell>
          <cell r="E154">
            <v>45713</v>
          </cell>
          <cell r="F154" t="str">
            <v>Prestar servicios de apoyo a la gestión con plena autonomía técnica y administrativa en las actividades requeridas del PNN Farallones de Cali, consistente en actividades de viverismo, en la producción y mantenimiento de plántulas para las actividades de restauración, especialmente en los ecosistemas andinos y de páramo, en el marco de la conservación de la diversidad biológica de las Áreas Protegidas del SINAP Nacional.</v>
          </cell>
          <cell r="G154" t="str">
            <v>APOYO A LA GESTIÓN</v>
          </cell>
          <cell r="H154" t="str">
            <v>2 CONTRATACIÓN DIRECTA</v>
          </cell>
          <cell r="I154" t="str">
            <v>14 PRESTACIÓN DE SERVICIOS</v>
          </cell>
          <cell r="J154" t="str">
            <v>N/A</v>
          </cell>
          <cell r="K154">
            <v>80111600</v>
          </cell>
          <cell r="L154">
            <v>10225</v>
          </cell>
          <cell r="M154">
            <v>10125</v>
          </cell>
          <cell r="N154">
            <v>45713</v>
          </cell>
          <cell r="O154">
            <v>2084129</v>
          </cell>
          <cell r="P154">
            <v>21258116</v>
          </cell>
          <cell r="Q154" t="str">
            <v>VEINTIÚN MILLONES DOSCIENTOS CINCUENTA Y OCHO MIL CIENTO DIECISÉIS PESOS</v>
          </cell>
          <cell r="R154" t="str">
            <v>1 PERSONA NATURAL</v>
          </cell>
          <cell r="S154" t="str">
            <v>3 CÉDULA DE CIUDADANÍA</v>
          </cell>
          <cell r="T154">
            <v>1109114551</v>
          </cell>
          <cell r="U154">
            <v>2</v>
          </cell>
          <cell r="V154" t="str">
            <v>N-A</v>
          </cell>
          <cell r="W154" t="str">
            <v>11 NO SE DILIGENCIA INFORMACIÓN PARA ESTE FORMULARIO EN ESTE PERÍODO DE REPORTE</v>
          </cell>
          <cell r="X154" t="str">
            <v>MASCULINO</v>
          </cell>
          <cell r="Y154" t="str">
            <v>Valle del Cauca</v>
          </cell>
          <cell r="Z154" t="str">
            <v>Cali</v>
          </cell>
          <cell r="AA154" t="str">
            <v>ANDRES</v>
          </cell>
          <cell r="AB154" t="str">
            <v>FELIPE</v>
          </cell>
          <cell r="AC154" t="str">
            <v>ARICAPA</v>
          </cell>
          <cell r="AD154" t="str">
            <v>BURITICA</v>
          </cell>
          <cell r="AE154" t="str">
            <v>NO</v>
          </cell>
          <cell r="AF154" t="str">
            <v>6 NO CONSTITUYÓ GARANTÍAS</v>
          </cell>
          <cell r="AG154" t="str">
            <v>N-A</v>
          </cell>
          <cell r="AH154" t="str">
            <v>N-A</v>
          </cell>
          <cell r="AI154" t="str">
            <v>N-A</v>
          </cell>
          <cell r="AJ154" t="str">
            <v>N-A</v>
          </cell>
          <cell r="AK154" t="str">
            <v>GLORIA TERESITA SERNA ALZATE</v>
          </cell>
          <cell r="AL154" t="str">
            <v>PNN FARALLONES DE CALI</v>
          </cell>
          <cell r="AM154" t="str">
            <v>2 SUPERVISOR</v>
          </cell>
          <cell r="AN154" t="str">
            <v>3 CÉDULA DE CIUDADANÍA</v>
          </cell>
          <cell r="AO154">
            <v>29120620</v>
          </cell>
          <cell r="AP154" t="str">
            <v>MARIA JULIANA CERON</v>
          </cell>
          <cell r="AQ154">
            <v>306</v>
          </cell>
          <cell r="AR154" t="str">
            <v>3 NO PACTADOS</v>
          </cell>
          <cell r="AS154" t="str">
            <v>4 NO SE HA ADICIONADO NI EN VALOR y EN TIEMPO</v>
          </cell>
          <cell r="AT154">
            <v>0</v>
          </cell>
          <cell r="AU154">
            <v>0</v>
          </cell>
          <cell r="AV154" t="str">
            <v>-</v>
          </cell>
          <cell r="AW154">
            <v>0</v>
          </cell>
          <cell r="AY154">
            <v>45714</v>
          </cell>
          <cell r="AZ154" t="str">
            <v>N/A</v>
          </cell>
          <cell r="BA154">
            <v>45713</v>
          </cell>
          <cell r="BB154">
            <v>46022</v>
          </cell>
          <cell r="BD154" t="str">
            <v>2. NO</v>
          </cell>
          <cell r="BE154" t="str">
            <v>-</v>
          </cell>
          <cell r="BF154" t="str">
            <v>-</v>
          </cell>
          <cell r="BG154" t="str">
            <v>2. NO</v>
          </cell>
          <cell r="BH154">
            <v>0</v>
          </cell>
          <cell r="BI154" t="str">
            <v>-</v>
          </cell>
          <cell r="BJ154" t="str">
            <v>-</v>
          </cell>
          <cell r="BL154" t="str">
            <v>2025753501900080E</v>
          </cell>
          <cell r="BM154">
            <v>21258116</v>
          </cell>
          <cell r="BN154" t="str">
            <v>WENDY ISABEL DAVID</v>
          </cell>
          <cell r="BO154" t="str">
            <v>https://community.secop.gov.co/Public/Tendering/ContractNoticePhases/View?PPI=CO1.PPI.37747164&amp;isFromPublicArea=True&amp;isModal=False</v>
          </cell>
          <cell r="BP154" t="str">
            <v>VIGENTE</v>
          </cell>
          <cell r="BR154" t="str">
            <v xml:space="preserve">https://community.secop.gov.co/Public/Tendering/ContractDetailView/Index?UniqueIdentifier=CO1.PCCNTR.7557202 </v>
          </cell>
          <cell r="BS154" t="str">
            <v>andres.aricapa</v>
          </cell>
          <cell r="BT154" t="str">
            <v>parquesnacionales.gov.co</v>
          </cell>
          <cell r="BU154" t="str">
            <v>andresbrvo7@gmail.com</v>
          </cell>
          <cell r="BV154" t="str">
            <v>OPERARIO</v>
          </cell>
          <cell r="BW154" t="str">
            <v>BANCOLOMBIA S.A.</v>
          </cell>
          <cell r="BX154" t="str">
            <v>Ahorro</v>
          </cell>
          <cell r="BY154">
            <v>87060462135</v>
          </cell>
          <cell r="CC154">
            <v>416826</v>
          </cell>
          <cell r="CD154">
            <v>2084129</v>
          </cell>
          <cell r="CE154">
            <v>2084129</v>
          </cell>
          <cell r="CF154">
            <v>2084129</v>
          </cell>
          <cell r="CG154">
            <v>2084129</v>
          </cell>
          <cell r="CH154">
            <v>2084129</v>
          </cell>
          <cell r="CI154">
            <v>2084129</v>
          </cell>
          <cell r="CJ154">
            <v>2084129</v>
          </cell>
          <cell r="CK154">
            <v>2084129</v>
          </cell>
          <cell r="CL154">
            <v>2084129</v>
          </cell>
          <cell r="CM154">
            <v>2084129</v>
          </cell>
          <cell r="CN154">
            <v>0</v>
          </cell>
        </row>
        <row r="155">
          <cell r="A155" t="str">
            <v>CD-DTPA-153-2025</v>
          </cell>
          <cell r="B155" t="str">
            <v>1 FONAM</v>
          </cell>
          <cell r="C155" t="str">
            <v>CPS-DTPA-153-2025</v>
          </cell>
          <cell r="D155" t="str">
            <v>JOSE ALEXANDER GÓMEZ CASTAÑEDA</v>
          </cell>
          <cell r="E155">
            <v>45713</v>
          </cell>
          <cell r="F155" t="str">
            <v>Prestar servicios de apoyo a la gestión con plena autonomía técnica y administrativa en los procedimientos requeridos del PNN Farallones de Cali para Implementar acciones encaminadas al sostenimiento del ecoturismo, especialmente en los ecosistemas andinos y de páramo, en el marco de la conservación de la diversidad biológica de las Áreas Protegidas del SINAP Nacional.</v>
          </cell>
          <cell r="G155" t="str">
            <v>APOYO A LA GESTIÓN</v>
          </cell>
          <cell r="H155" t="str">
            <v>2 CONTRATACIÓN DIRECTA</v>
          </cell>
          <cell r="I155" t="str">
            <v>14 PRESTACIÓN DE SERVICIOS</v>
          </cell>
          <cell r="J155" t="str">
            <v>N/A</v>
          </cell>
          <cell r="K155">
            <v>80111600</v>
          </cell>
          <cell r="L155">
            <v>10625</v>
          </cell>
          <cell r="M155">
            <v>10325</v>
          </cell>
          <cell r="N155">
            <v>45713</v>
          </cell>
          <cell r="O155">
            <v>2436452</v>
          </cell>
          <cell r="P155">
            <v>24851810</v>
          </cell>
          <cell r="Q155" t="str">
            <v>VEINTICUATRO MILLONES OCHOCIENTOS CINCUENTA Y UN MIL OCHOCIENTOS DIEZ PESOS</v>
          </cell>
          <cell r="R155" t="str">
            <v>1 PERSONA NATURAL</v>
          </cell>
          <cell r="S155" t="str">
            <v>3 CÉDULA DE CIUDADANÍA</v>
          </cell>
          <cell r="T155">
            <v>1130616152</v>
          </cell>
          <cell r="U155">
            <v>2</v>
          </cell>
          <cell r="V155" t="str">
            <v>N-A</v>
          </cell>
          <cell r="W155" t="str">
            <v>11 NO SE DILIGENCIA INFORMACIÓN PARA ESTE FORMULARIO EN ESTE PERÍODO DE REPORTE</v>
          </cell>
          <cell r="X155" t="str">
            <v>MASCULINO</v>
          </cell>
          <cell r="Y155" t="str">
            <v>Valle del Cauca</v>
          </cell>
          <cell r="Z155" t="str">
            <v>Buga</v>
          </cell>
          <cell r="AA155" t="str">
            <v>JOSE</v>
          </cell>
          <cell r="AB155" t="str">
            <v>ALEXANDER</v>
          </cell>
          <cell r="AC155" t="str">
            <v>GÓMEZ</v>
          </cell>
          <cell r="AD155" t="str">
            <v>CASTAÑEDA</v>
          </cell>
          <cell r="AE155" t="str">
            <v>NO</v>
          </cell>
          <cell r="AF155" t="str">
            <v>6 NO CONSTITUYÓ GARANTÍAS</v>
          </cell>
          <cell r="AG155" t="str">
            <v>N-A</v>
          </cell>
          <cell r="AH155" t="str">
            <v>N-A</v>
          </cell>
          <cell r="AI155" t="str">
            <v>N-A</v>
          </cell>
          <cell r="AJ155" t="str">
            <v>N-A</v>
          </cell>
          <cell r="AK155" t="str">
            <v>GLORIA TERESITA SERNA ALZATE</v>
          </cell>
          <cell r="AL155" t="str">
            <v>PNN FARALLONES DE CALI</v>
          </cell>
          <cell r="AM155" t="str">
            <v>2 SUPERVISOR</v>
          </cell>
          <cell r="AN155" t="str">
            <v>3 CÉDULA DE CIUDADANÍA</v>
          </cell>
          <cell r="AO155">
            <v>29120620</v>
          </cell>
          <cell r="AP155" t="str">
            <v>MARIA JULIANA CERON</v>
          </cell>
          <cell r="AQ155">
            <v>306</v>
          </cell>
          <cell r="AR155" t="str">
            <v>3 NO PACTADOS</v>
          </cell>
          <cell r="AS155" t="str">
            <v>4 NO SE HA ADICIONADO NI EN VALOR y EN TIEMPO</v>
          </cell>
          <cell r="AT155">
            <v>0</v>
          </cell>
          <cell r="AU155">
            <v>0</v>
          </cell>
          <cell r="AV155" t="str">
            <v>-</v>
          </cell>
          <cell r="AW155">
            <v>0</v>
          </cell>
          <cell r="AY155">
            <v>45715</v>
          </cell>
          <cell r="AZ155" t="str">
            <v>N/A</v>
          </cell>
          <cell r="BA155">
            <v>45713</v>
          </cell>
          <cell r="BB155">
            <v>46022</v>
          </cell>
          <cell r="BD155" t="str">
            <v>2. NO</v>
          </cell>
          <cell r="BE155" t="str">
            <v>-</v>
          </cell>
          <cell r="BF155" t="str">
            <v>-</v>
          </cell>
          <cell r="BG155" t="str">
            <v>2. NO</v>
          </cell>
          <cell r="BH155">
            <v>0</v>
          </cell>
          <cell r="BI155" t="str">
            <v>-</v>
          </cell>
          <cell r="BJ155" t="str">
            <v>-</v>
          </cell>
          <cell r="BL155" t="str">
            <v>2025753501900081E</v>
          </cell>
          <cell r="BM155">
            <v>24851810</v>
          </cell>
          <cell r="BN155" t="str">
            <v>WENDY ISABEL DAVID</v>
          </cell>
          <cell r="BO155" t="str">
            <v>https://community.secop.gov.co/Public/Tendering/ContractNoticePhases/View?PPI=CO1.PPI.37755785&amp;isFromPublicArea=True&amp;isModal=False</v>
          </cell>
          <cell r="BP155" t="str">
            <v>VIGENTE</v>
          </cell>
          <cell r="BR155" t="str">
            <v xml:space="preserve">https://community.secop.gov.co/Public/Tendering/ContractDetailView/Index?UniqueIdentifier=CO1.PCCNTR.7557812 </v>
          </cell>
          <cell r="BS155" t="str">
            <v>alexander.gomez</v>
          </cell>
          <cell r="BT155" t="str">
            <v>parquesnacionales.gov.co</v>
          </cell>
          <cell r="BU155" t="str">
            <v>ecoambienteglobal@gmail.com</v>
          </cell>
          <cell r="BV155" t="str">
            <v>TECNICO</v>
          </cell>
          <cell r="BW155" t="str">
            <v>BANCOLOMBIA S.A.</v>
          </cell>
          <cell r="BX155" t="str">
            <v>Ahorro</v>
          </cell>
          <cell r="BY155">
            <v>81263442989</v>
          </cell>
          <cell r="CC155">
            <v>487290</v>
          </cell>
          <cell r="CD155">
            <v>2436452</v>
          </cell>
          <cell r="CE155">
            <v>2436452</v>
          </cell>
          <cell r="CF155">
            <v>2436452</v>
          </cell>
          <cell r="CG155">
            <v>2436452</v>
          </cell>
          <cell r="CH155">
            <v>2436452</v>
          </cell>
          <cell r="CI155">
            <v>2436452</v>
          </cell>
          <cell r="CJ155">
            <v>2436452</v>
          </cell>
          <cell r="CK155">
            <v>2436452</v>
          </cell>
          <cell r="CL155">
            <v>2436452</v>
          </cell>
          <cell r="CM155">
            <v>2436452</v>
          </cell>
          <cell r="CN155">
            <v>0</v>
          </cell>
        </row>
        <row r="156">
          <cell r="A156" t="str">
            <v>CD-DTPA-154-2025</v>
          </cell>
          <cell r="B156" t="str">
            <v>1 FONAM</v>
          </cell>
          <cell r="C156" t="str">
            <v>CPS-DTPA-154-2025</v>
          </cell>
          <cell r="D156" t="str">
            <v>ELIANA SOFIA MARTINEZ ANDINO</v>
          </cell>
          <cell r="E156">
            <v>45713</v>
          </cell>
          <cell r="F156" t="str">
            <v>Prestar servicios de apoyo a la gestión con plena autonomía técnica y administrativa en las actividades tecnicas requeridas del PNN Farallones de Cali Implementar acciones encaminadas al sostenimiento del ecoturismo, especialmente en los ecosistemas andinos y de páramo, en el marco de la conservación de la diversidad biológica de las Áreas Protegidas del SINAP Nacional.</v>
          </cell>
          <cell r="G156" t="str">
            <v>APOYO A LA GESTIÓN</v>
          </cell>
          <cell r="H156" t="str">
            <v>2 CONTRATACIÓN DIRECTA</v>
          </cell>
          <cell r="I156" t="str">
            <v>14 PRESTACIÓN DE SERVICIOS</v>
          </cell>
          <cell r="J156" t="str">
            <v>N/A</v>
          </cell>
          <cell r="K156">
            <v>80111600</v>
          </cell>
          <cell r="L156">
            <v>10725</v>
          </cell>
          <cell r="M156">
            <v>10425</v>
          </cell>
          <cell r="N156">
            <v>45713</v>
          </cell>
          <cell r="O156">
            <v>2948106</v>
          </cell>
          <cell r="P156">
            <v>30070681</v>
          </cell>
          <cell r="Q156" t="str">
            <v>TREINTA MILLONES SETENTA MIL SEISCIENTOS OCHENTA Y UN PESOS</v>
          </cell>
          <cell r="R156" t="str">
            <v>1 PERSONA NATURAL</v>
          </cell>
          <cell r="S156" t="str">
            <v>3 CÉDULA DE CIUDADANÍA</v>
          </cell>
          <cell r="T156">
            <v>1144069929</v>
          </cell>
          <cell r="U156">
            <v>2</v>
          </cell>
          <cell r="V156" t="str">
            <v>N-A</v>
          </cell>
          <cell r="W156" t="str">
            <v>11 NO SE DILIGENCIA INFORMACIÓN PARA ESTE FORMULARIO EN ESTE PERÍODO DE REPORTE</v>
          </cell>
          <cell r="X156" t="str">
            <v>FEMENINO</v>
          </cell>
          <cell r="Y156" t="str">
            <v>Nariño</v>
          </cell>
          <cell r="Z156" t="str">
            <v>Ipiales</v>
          </cell>
          <cell r="AA156" t="str">
            <v>ELIANA</v>
          </cell>
          <cell r="AB156" t="str">
            <v>SOFIA</v>
          </cell>
          <cell r="AC156" t="str">
            <v>MARTINEZ</v>
          </cell>
          <cell r="AD156" t="str">
            <v>ANDINO</v>
          </cell>
          <cell r="AE156" t="str">
            <v>NO</v>
          </cell>
          <cell r="AF156" t="str">
            <v>6 NO CONSTITUYÓ GARANTÍAS</v>
          </cell>
          <cell r="AG156" t="str">
            <v>N-A</v>
          </cell>
          <cell r="AH156" t="str">
            <v>N-A</v>
          </cell>
          <cell r="AI156" t="str">
            <v>N-A</v>
          </cell>
          <cell r="AJ156" t="str">
            <v>N-A</v>
          </cell>
          <cell r="AK156" t="str">
            <v>GLORIA TERESITA SERNA ALZATE</v>
          </cell>
          <cell r="AL156" t="str">
            <v>PNN FARALLONES DE CALI</v>
          </cell>
          <cell r="AM156" t="str">
            <v>2 SUPERVISOR</v>
          </cell>
          <cell r="AN156" t="str">
            <v>3 CÉDULA DE CIUDADANÍA</v>
          </cell>
          <cell r="AO156">
            <v>29120620</v>
          </cell>
          <cell r="AP156" t="str">
            <v>MARIA JULIANA CERON</v>
          </cell>
          <cell r="AQ156">
            <v>306</v>
          </cell>
          <cell r="AR156" t="str">
            <v>3 NO PACTADOS</v>
          </cell>
          <cell r="AS156" t="str">
            <v>4 NO SE HA ADICIONADO NI EN VALOR y EN TIEMPO</v>
          </cell>
          <cell r="AT156">
            <v>0</v>
          </cell>
          <cell r="AU156">
            <v>0</v>
          </cell>
          <cell r="AV156" t="str">
            <v>-</v>
          </cell>
          <cell r="AW156">
            <v>0</v>
          </cell>
          <cell r="AY156">
            <v>45715</v>
          </cell>
          <cell r="AZ156" t="str">
            <v>N/A</v>
          </cell>
          <cell r="BA156">
            <v>45713</v>
          </cell>
          <cell r="BB156">
            <v>46022</v>
          </cell>
          <cell r="BD156" t="str">
            <v>2. NO</v>
          </cell>
          <cell r="BE156" t="str">
            <v>-</v>
          </cell>
          <cell r="BF156" t="str">
            <v>-</v>
          </cell>
          <cell r="BG156" t="str">
            <v>2. NO</v>
          </cell>
          <cell r="BH156">
            <v>0</v>
          </cell>
          <cell r="BI156" t="str">
            <v>-</v>
          </cell>
          <cell r="BJ156" t="str">
            <v>-</v>
          </cell>
          <cell r="BL156" t="str">
            <v>2025753501900082E</v>
          </cell>
          <cell r="BM156">
            <v>30070681</v>
          </cell>
          <cell r="BN156" t="str">
            <v>WENDY ISABEL DAVID</v>
          </cell>
          <cell r="BO156" t="str">
            <v>https://community.secop.gov.co/Public/Tendering/ContractNoticePhases/View?PPI=CO1.PPI.37756763&amp;isFromPublicArea=True&amp;isModal=False</v>
          </cell>
          <cell r="BP156" t="str">
            <v>VIGENTE</v>
          </cell>
          <cell r="BR156" t="str">
            <v>https://community.secop.gov.co/Public/Tendering/ContractDetailView/Index?UniqueIdentifier=CO1.PCCNTR.7557399</v>
          </cell>
          <cell r="BS156" t="str">
            <v>sofia.martinez</v>
          </cell>
          <cell r="BT156" t="str">
            <v>parquesnacionales.gov.co</v>
          </cell>
          <cell r="BU156" t="str">
            <v>bubaloonata@hotmail.com</v>
          </cell>
          <cell r="BV156" t="str">
            <v>TECNICO</v>
          </cell>
          <cell r="BW156" t="str">
            <v>BANCOLOMBIA S.A.</v>
          </cell>
          <cell r="BX156" t="str">
            <v>Ahorro</v>
          </cell>
          <cell r="BY156">
            <v>71095074868</v>
          </cell>
          <cell r="CC156">
            <v>589621</v>
          </cell>
          <cell r="CD156">
            <v>2948106</v>
          </cell>
          <cell r="CE156">
            <v>2948106</v>
          </cell>
          <cell r="CF156">
            <v>2948106</v>
          </cell>
          <cell r="CG156">
            <v>2948106</v>
          </cell>
          <cell r="CH156">
            <v>2948106</v>
          </cell>
          <cell r="CI156">
            <v>2948106</v>
          </cell>
          <cell r="CJ156">
            <v>2948106</v>
          </cell>
          <cell r="CK156">
            <v>2948106</v>
          </cell>
          <cell r="CL156">
            <v>2948106</v>
          </cell>
          <cell r="CM156">
            <v>2948106</v>
          </cell>
          <cell r="CN156">
            <v>0</v>
          </cell>
        </row>
        <row r="157">
          <cell r="A157" t="str">
            <v>CD-DTPA-155-2025</v>
          </cell>
          <cell r="B157" t="str">
            <v>1 FONAM</v>
          </cell>
          <cell r="C157" t="str">
            <v>CPS-DTPA-155-2025</v>
          </cell>
          <cell r="D157" t="str">
            <v>LANYS VANESSA VALOYES VALOIS</v>
          </cell>
          <cell r="E157">
            <v>45713</v>
          </cell>
          <cell r="F157" t="str">
            <v>Prestar servicios profesionales con plena autonomía técnica y administrativa en el PNN Utría para adelantar actividades requeridas en la articulación de las partes involucradas en los procesos de ejecución y seguimiento de las estrategias especiales de manejo en el marco de la conservación de diversidad biológica de las áreas protegidas del SINAP nacional</v>
          </cell>
          <cell r="G157" t="str">
            <v>PROFESIONAL</v>
          </cell>
          <cell r="H157" t="str">
            <v>2 CONTRATACIÓN DIRECTA</v>
          </cell>
          <cell r="I157" t="str">
            <v>14 PRESTACIÓN DE SERVICIOS</v>
          </cell>
          <cell r="J157" t="str">
            <v>N/A</v>
          </cell>
          <cell r="K157">
            <v>80111600</v>
          </cell>
          <cell r="L157">
            <v>12725</v>
          </cell>
          <cell r="M157">
            <v>10225</v>
          </cell>
          <cell r="N157">
            <v>45713</v>
          </cell>
          <cell r="O157">
            <v>5106004</v>
          </cell>
          <cell r="P157">
            <v>52081241</v>
          </cell>
          <cell r="Q157" t="str">
            <v>CINCUENTA Y DOS MILLONES OCHENTA Y UN MIL DOSCIENTOS CUARENTA Y UN PESOS</v>
          </cell>
          <cell r="R157" t="str">
            <v>1 PERSONA NATURAL</v>
          </cell>
          <cell r="S157" t="str">
            <v>3 CÉDULA DE CIUDADANÍA</v>
          </cell>
          <cell r="T157">
            <v>26365367</v>
          </cell>
          <cell r="U157">
            <v>2</v>
          </cell>
          <cell r="V157" t="str">
            <v>N-A</v>
          </cell>
          <cell r="W157" t="str">
            <v>11 NO SE DILIGENCIA INFORMACIÓN PARA ESTE FORMULARIO EN ESTE PERÍODO DE REPORTE</v>
          </cell>
          <cell r="X157" t="str">
            <v>FEMENINO</v>
          </cell>
          <cell r="Y157" t="str">
            <v>Choco</v>
          </cell>
          <cell r="Z157" t="str">
            <v>Bahia Solano</v>
          </cell>
          <cell r="AA157" t="str">
            <v>LANYS</v>
          </cell>
          <cell r="AB157" t="str">
            <v>VANESSA</v>
          </cell>
          <cell r="AC157" t="str">
            <v>VALOYES</v>
          </cell>
          <cell r="AD157" t="str">
            <v>VALOIS</v>
          </cell>
          <cell r="AE157" t="str">
            <v>SI</v>
          </cell>
          <cell r="AF157" t="str">
            <v>1 PÓLIZA</v>
          </cell>
          <cell r="AG157" t="str">
            <v>12 SEGUROS DEL ESTADO</v>
          </cell>
          <cell r="AH157" t="str">
            <v>2 CUMPLIMIENTO</v>
          </cell>
          <cell r="AI157">
            <v>45713</v>
          </cell>
          <cell r="AJ157" t="str">
            <v>45-46-101030117</v>
          </cell>
          <cell r="AK157" t="str">
            <v>GLORIA TERESITA SERNA ALZATE</v>
          </cell>
          <cell r="AL157" t="str">
            <v>PNN UTRÍA</v>
          </cell>
          <cell r="AM157" t="str">
            <v>2 SUPERVISOR</v>
          </cell>
          <cell r="AN157" t="str">
            <v>3 CÉDULA DE CIUDADANÍA</v>
          </cell>
          <cell r="AO157">
            <v>66848955</v>
          </cell>
          <cell r="AP157" t="str">
            <v>MARIA XIMENA ZORRILLA A.</v>
          </cell>
          <cell r="AQ157">
            <v>306</v>
          </cell>
          <cell r="AR157" t="str">
            <v>3 NO PACTADOS</v>
          </cell>
          <cell r="AS157" t="str">
            <v>4 NO SE HA ADICIONADO NI EN VALOR y EN TIEMPO</v>
          </cell>
          <cell r="AT157">
            <v>0</v>
          </cell>
          <cell r="AU157">
            <v>0</v>
          </cell>
          <cell r="AV157" t="str">
            <v>-</v>
          </cell>
          <cell r="AW157">
            <v>0</v>
          </cell>
          <cell r="AY157">
            <v>45715</v>
          </cell>
          <cell r="AZ157">
            <v>45713</v>
          </cell>
          <cell r="BA157">
            <v>45713</v>
          </cell>
          <cell r="BB157">
            <v>46022</v>
          </cell>
          <cell r="BD157" t="str">
            <v>2. NO</v>
          </cell>
          <cell r="BE157" t="str">
            <v>-</v>
          </cell>
          <cell r="BF157" t="str">
            <v>-</v>
          </cell>
          <cell r="BG157" t="str">
            <v>2. NO</v>
          </cell>
          <cell r="BH157">
            <v>0</v>
          </cell>
          <cell r="BI157" t="str">
            <v>-</v>
          </cell>
          <cell r="BJ157" t="str">
            <v>-</v>
          </cell>
          <cell r="BL157" t="str">
            <v>2025753501900083E</v>
          </cell>
          <cell r="BM157">
            <v>52081241</v>
          </cell>
          <cell r="BN157" t="str">
            <v>JULIANA ISABEL MONTES ROMERO</v>
          </cell>
          <cell r="BO157" t="str">
            <v xml:space="preserve">https://community.secop.gov.co/Public/Tendering/ContractNoticePhases/View?PPI=CO1.PPI.37752584&amp;isFromPublicArea=True&amp;isModal=False
</v>
          </cell>
          <cell r="BP157" t="str">
            <v>VIGENTE</v>
          </cell>
          <cell r="BR157" t="str">
            <v xml:space="preserve">https://community.secop.gov.co/Public/Tendering/ContractDetailView/Index?UniqueIdentifier=CO1.PCCNTR.7556854 </v>
          </cell>
          <cell r="BS157" t="str">
            <v>lanys.valoyes</v>
          </cell>
          <cell r="BT157" t="str">
            <v>parquesnacionales.gov.co</v>
          </cell>
          <cell r="BU157" t="str">
            <v>estrategiasespeciales.utria@parquesnacionales.gov.co</v>
          </cell>
          <cell r="BV157" t="str">
            <v>PROFESIONAL</v>
          </cell>
          <cell r="BW157" t="str">
            <v>BANCOLOMBIA S.A.</v>
          </cell>
          <cell r="BX157" t="str">
            <v>Ahorro</v>
          </cell>
          <cell r="BY157">
            <v>53600063436</v>
          </cell>
          <cell r="CC157">
            <v>1021201</v>
          </cell>
          <cell r="CD157">
            <v>5106004</v>
          </cell>
          <cell r="CE157">
            <v>5106004</v>
          </cell>
          <cell r="CF157">
            <v>5106004</v>
          </cell>
          <cell r="CG157">
            <v>5106004</v>
          </cell>
          <cell r="CH157">
            <v>5106004</v>
          </cell>
          <cell r="CI157">
            <v>5106004</v>
          </cell>
          <cell r="CJ157">
            <v>5106004</v>
          </cell>
          <cell r="CK157">
            <v>5106004</v>
          </cell>
          <cell r="CL157">
            <v>5106004</v>
          </cell>
          <cell r="CM157">
            <v>5106004</v>
          </cell>
          <cell r="CN157">
            <v>0</v>
          </cell>
        </row>
        <row r="158">
          <cell r="A158" t="str">
            <v>CD-DTPA-156-2025</v>
          </cell>
          <cell r="B158" t="str">
            <v>2 NACION</v>
          </cell>
          <cell r="C158" t="str">
            <v>CPS-DTPA-156-2025</v>
          </cell>
          <cell r="D158" t="str">
            <v>EDER MARQUEZ GUERRERO</v>
          </cell>
          <cell r="E158">
            <v>45713</v>
          </cell>
          <cell r="F158" t="str">
            <v>Prestar servicios de apoyo a la gestión con plena autonomía técnica y administrativa en el PNN Sanquianga para el desarrollo de las actividades técnicas relacionadas con la implementación de la estrategia de investigación y monitoreo en el área protegida en el marco de la conservación de la biodiversidad de las áreas protegidas del SINAP nacional.</v>
          </cell>
          <cell r="G158" t="str">
            <v>APOYO A LA GESTIÓN</v>
          </cell>
          <cell r="H158" t="str">
            <v>2 CONTRATACIÓN DIRECTA</v>
          </cell>
          <cell r="I158" t="str">
            <v>14 PRESTACIÓN DE SERVICIOS</v>
          </cell>
          <cell r="J158" t="str">
            <v>N/A</v>
          </cell>
          <cell r="K158">
            <v>80111600</v>
          </cell>
          <cell r="L158">
            <v>13225</v>
          </cell>
          <cell r="M158">
            <v>13725</v>
          </cell>
          <cell r="N158">
            <v>45713</v>
          </cell>
          <cell r="O158">
            <v>2680096</v>
          </cell>
          <cell r="P158">
            <v>27336979</v>
          </cell>
          <cell r="Q158" t="str">
            <v>VEINTISIETE MILLONES TRESCIENTOS TREINTA Y SEIS MIL NOVECIENTOS SETENTA Y NUEVE PESOS</v>
          </cell>
          <cell r="R158" t="str">
            <v>1 PERSONA NATURAL</v>
          </cell>
          <cell r="S158" t="str">
            <v>3 CÉDULA DE CIUDADANÍA</v>
          </cell>
          <cell r="T158">
            <v>1192764575</v>
          </cell>
          <cell r="U158">
            <v>2</v>
          </cell>
          <cell r="V158" t="str">
            <v>N-A</v>
          </cell>
          <cell r="W158" t="str">
            <v>11 NO SE DILIGENCIA INFORMACIÓN PARA ESTE FORMULARIO EN ESTE PERÍODO DE REPORTE</v>
          </cell>
          <cell r="X158" t="str">
            <v>MASCULINO</v>
          </cell>
          <cell r="Y158" t="str">
            <v>Nariño</v>
          </cell>
          <cell r="Z158" t="str">
            <v>La Tola</v>
          </cell>
          <cell r="AA158" t="str">
            <v>EDER</v>
          </cell>
          <cell r="AC158" t="str">
            <v>MARQUEZ</v>
          </cell>
          <cell r="AD158" t="str">
            <v>GUERRERO</v>
          </cell>
          <cell r="AE158" t="str">
            <v>NO</v>
          </cell>
          <cell r="AF158" t="str">
            <v>6 NO CONSTITUYÓ GARANTÍAS</v>
          </cell>
          <cell r="AG158" t="str">
            <v>N-A</v>
          </cell>
          <cell r="AH158" t="str">
            <v>N-A</v>
          </cell>
          <cell r="AI158" t="str">
            <v>N-A</v>
          </cell>
          <cell r="AJ158" t="str">
            <v>N-A</v>
          </cell>
          <cell r="AK158" t="str">
            <v>GLORIA TERESITA SERNA ALZATE</v>
          </cell>
          <cell r="AL158" t="str">
            <v>PNN SANQUIANGA</v>
          </cell>
          <cell r="AM158" t="str">
            <v>2 SUPERVISOR</v>
          </cell>
          <cell r="AN158" t="str">
            <v>3 CÉDULA DE CIUDADANÍA</v>
          </cell>
          <cell r="AO158">
            <v>16279020</v>
          </cell>
          <cell r="AP158" t="str">
            <v>GUSTAVO ADOLFO MAYOR A</v>
          </cell>
          <cell r="AQ158">
            <v>306</v>
          </cell>
          <cell r="AR158" t="str">
            <v>3 NO PACTADOS</v>
          </cell>
          <cell r="AS158" t="str">
            <v>4 NO SE HA ADICIONADO NI EN VALOR y EN TIEMPO</v>
          </cell>
          <cell r="AT158">
            <v>0</v>
          </cell>
          <cell r="AU158">
            <v>0</v>
          </cell>
          <cell r="AV158" t="str">
            <v>-</v>
          </cell>
          <cell r="AW158">
            <v>0</v>
          </cell>
          <cell r="AY158">
            <v>45715</v>
          </cell>
          <cell r="AZ158" t="str">
            <v>N/A</v>
          </cell>
          <cell r="BA158">
            <v>45713</v>
          </cell>
          <cell r="BB158">
            <v>46022</v>
          </cell>
          <cell r="BD158" t="str">
            <v>2. NO</v>
          </cell>
          <cell r="BE158" t="str">
            <v>-</v>
          </cell>
          <cell r="BF158" t="str">
            <v>-</v>
          </cell>
          <cell r="BG158" t="str">
            <v>2. NO</v>
          </cell>
          <cell r="BH158">
            <v>0</v>
          </cell>
          <cell r="BI158" t="str">
            <v>-</v>
          </cell>
          <cell r="BJ158" t="str">
            <v>-</v>
          </cell>
          <cell r="BL158" t="str">
            <v>2025753501000070E</v>
          </cell>
          <cell r="BM158">
            <v>27336979</v>
          </cell>
          <cell r="BN158" t="str">
            <v>MARGARITA E VICTORIA ACOSTA</v>
          </cell>
          <cell r="BO158" t="str">
            <v xml:space="preserve">https://community.secop.gov.co/Public/Tendering/ContractNoticePhases/View?PPI=CO1.PPI.37752449&amp;isFromPublicArea=True&amp;isModal=False
</v>
          </cell>
          <cell r="BP158" t="str">
            <v>VIGENTE</v>
          </cell>
          <cell r="BR158" t="str">
            <v xml:space="preserve">https://community.secop.gov.co/Public/Tendering/ContractDetailView/Index?UniqueIdentifier=CO1.PCCNTR.7556986 </v>
          </cell>
          <cell r="BS158" t="str">
            <v>eder.marquez</v>
          </cell>
          <cell r="BT158" t="str">
            <v>parquesnacionales.gov.co</v>
          </cell>
          <cell r="BU158" t="str">
            <v>elmarquez1999@gmail.com</v>
          </cell>
          <cell r="BV158" t="str">
            <v>TECNICO</v>
          </cell>
          <cell r="BW158" t="str">
            <v>BANCOLOMBIA S.A.</v>
          </cell>
          <cell r="BX158" t="str">
            <v>Ahorro</v>
          </cell>
          <cell r="BY158">
            <v>6071126712</v>
          </cell>
          <cell r="CC158">
            <v>536019</v>
          </cell>
          <cell r="CD158">
            <v>2680096</v>
          </cell>
          <cell r="CE158">
            <v>2680096</v>
          </cell>
          <cell r="CF158">
            <v>2680096</v>
          </cell>
          <cell r="CG158">
            <v>2680096</v>
          </cell>
          <cell r="CH158">
            <v>2680096</v>
          </cell>
          <cell r="CI158">
            <v>2680096</v>
          </cell>
          <cell r="CJ158">
            <v>2680096</v>
          </cell>
          <cell r="CK158">
            <v>2680096</v>
          </cell>
          <cell r="CL158">
            <v>2680096</v>
          </cell>
          <cell r="CM158">
            <v>2680096</v>
          </cell>
          <cell r="CN158">
            <v>0</v>
          </cell>
        </row>
        <row r="159">
          <cell r="A159" t="str">
            <v>CD-DTPA-157-2025</v>
          </cell>
          <cell r="B159" t="str">
            <v>2 NACION</v>
          </cell>
          <cell r="C159" t="str">
            <v>CPS-DTPA-157-2025</v>
          </cell>
          <cell r="D159" t="str">
            <v>JAUIN CORTES IBARBO</v>
          </cell>
          <cell r="E159">
            <v>45713</v>
          </cell>
          <cell r="F159" t="str">
            <v>Prestar servicios de apoyo a la gestión con plena autonomía técnica y administrativa en el PNN Sanquianga para desarrollar las acciones técnicas en el proceso de restauraPrestar servicios de apoyo a la gestión con plena autonomía técnica y administrativa en el PNN Sanquianga para desarrollar las acciones técnicas en el proceso de restauración adelantado por el área protegida, en el marco de la conservación de la diversidad biológica de las áreas protegidas del SINAP nacional</v>
          </cell>
          <cell r="G159" t="str">
            <v>APOYO A LA GESTIÓN</v>
          </cell>
          <cell r="H159" t="str">
            <v>2 CONTRATACIÓN DIRECTA</v>
          </cell>
          <cell r="I159" t="str">
            <v>14 PRESTACIÓN DE SERVICIOS</v>
          </cell>
          <cell r="J159" t="str">
            <v>N/A</v>
          </cell>
          <cell r="K159">
            <v>80111600</v>
          </cell>
          <cell r="L159">
            <v>13525</v>
          </cell>
          <cell r="M159">
            <v>14025</v>
          </cell>
          <cell r="N159">
            <v>45714</v>
          </cell>
          <cell r="O159">
            <v>2680096</v>
          </cell>
          <cell r="P159">
            <v>27247643</v>
          </cell>
          <cell r="Q159" t="str">
            <v>VEINTISIETE MILLONES DOSCIENTOS CUARENTA Y SIETE MIL SEISCIENTOS CUARENTA Y TRES</v>
          </cell>
          <cell r="R159" t="str">
            <v>1 PERSONA NATURAL</v>
          </cell>
          <cell r="S159" t="str">
            <v>3 CÉDULA DE CIUDADANÍA</v>
          </cell>
          <cell r="T159">
            <v>1149189457</v>
          </cell>
          <cell r="U159">
            <v>2</v>
          </cell>
          <cell r="V159" t="str">
            <v>N-A</v>
          </cell>
          <cell r="W159" t="str">
            <v>11 NO SE DILIGENCIA INFORMACIÓN PARA ESTE FORMULARIO EN ESTE PERÍODO DE REPORTE</v>
          </cell>
          <cell r="X159" t="str">
            <v>MASCULINO</v>
          </cell>
          <cell r="Y159" t="str">
            <v>Nariño</v>
          </cell>
          <cell r="Z159" t="str">
            <v>Mosquera</v>
          </cell>
          <cell r="AA159" t="str">
            <v>JAUN</v>
          </cell>
          <cell r="AC159" t="str">
            <v>CORTEZ</v>
          </cell>
          <cell r="AD159" t="str">
            <v>IBARDO</v>
          </cell>
          <cell r="AE159" t="str">
            <v>NO</v>
          </cell>
          <cell r="AF159" t="str">
            <v>6 NO CONSTITUYÓ GARANTÍAS</v>
          </cell>
          <cell r="AG159" t="str">
            <v>N-A</v>
          </cell>
          <cell r="AH159" t="str">
            <v>N-A</v>
          </cell>
          <cell r="AI159" t="str">
            <v>N-A</v>
          </cell>
          <cell r="AJ159" t="str">
            <v>N-A</v>
          </cell>
          <cell r="AK159" t="str">
            <v>GLORIA TERESITA SERNA ALZATE</v>
          </cell>
          <cell r="AL159" t="str">
            <v>PNN SANQUIANGA</v>
          </cell>
          <cell r="AM159" t="str">
            <v>2 SUPERVISOR</v>
          </cell>
          <cell r="AN159" t="str">
            <v>3 CÉDULA DE CIUDADANÍA</v>
          </cell>
          <cell r="AO159">
            <v>16279020</v>
          </cell>
          <cell r="AP159" t="str">
            <v>GUSTAVO ADOLFO MAYOR A</v>
          </cell>
          <cell r="AQ159">
            <v>306</v>
          </cell>
          <cell r="AR159" t="str">
            <v>3 NO PACTADOS</v>
          </cell>
          <cell r="AS159" t="str">
            <v>4 NO SE HA ADICIONADO NI EN VALOR y EN TIEMPO</v>
          </cell>
          <cell r="AT159">
            <v>0</v>
          </cell>
          <cell r="AU159">
            <v>0</v>
          </cell>
          <cell r="AV159" t="str">
            <v>-</v>
          </cell>
          <cell r="AW159">
            <v>0</v>
          </cell>
          <cell r="AY159">
            <v>45715</v>
          </cell>
          <cell r="AZ159" t="str">
            <v>N/A</v>
          </cell>
          <cell r="BA159">
            <v>45713</v>
          </cell>
          <cell r="BB159">
            <v>46022</v>
          </cell>
          <cell r="BD159" t="str">
            <v>2. NO</v>
          </cell>
          <cell r="BE159" t="str">
            <v>-</v>
          </cell>
          <cell r="BF159" t="str">
            <v>-</v>
          </cell>
          <cell r="BG159" t="str">
            <v>2. NO</v>
          </cell>
          <cell r="BH159">
            <v>0</v>
          </cell>
          <cell r="BI159" t="str">
            <v>-</v>
          </cell>
          <cell r="BJ159" t="str">
            <v>-</v>
          </cell>
          <cell r="BL159" t="str">
            <v>2025753501000071E</v>
          </cell>
          <cell r="BM159">
            <v>27247643</v>
          </cell>
          <cell r="BN159" t="str">
            <v>ALLISON ROJAS CALDERON</v>
          </cell>
          <cell r="BO159" t="str">
            <v>https://community.secop.gov.co/Public/Tendering/ContractNoticePhases/View?PPI=CO1.PPI.37755161&amp;isFromPublicArea=True&amp;isModal=False</v>
          </cell>
          <cell r="BP159" t="str">
            <v>VIGENTE</v>
          </cell>
          <cell r="BR159" t="str">
            <v xml:space="preserve">https://community.secop.gov.co/Public/Tendering/ContractDetailView/Index?UniqueIdentifier=CO1.PCCNTR.7557314 </v>
          </cell>
          <cell r="BS159" t="str">
            <v>jauin.cortes</v>
          </cell>
          <cell r="BT159" t="str">
            <v>parquesnacionales.gov.co</v>
          </cell>
          <cell r="BU159" t="str">
            <v>elmaycortes91@gmail.com</v>
          </cell>
          <cell r="BV159" t="str">
            <v>TECNICO</v>
          </cell>
          <cell r="BW159" t="str">
            <v>BANCOLOMBIA S.A.</v>
          </cell>
          <cell r="BX159" t="str">
            <v>Ahorro</v>
          </cell>
          <cell r="BY159">
            <v>82520729077</v>
          </cell>
          <cell r="CC159">
            <v>446683</v>
          </cell>
          <cell r="CD159">
            <v>2680096</v>
          </cell>
          <cell r="CE159">
            <v>2680096</v>
          </cell>
          <cell r="CF159">
            <v>2680096</v>
          </cell>
          <cell r="CG159">
            <v>2680096</v>
          </cell>
          <cell r="CH159">
            <v>2680096</v>
          </cell>
          <cell r="CI159">
            <v>2680096</v>
          </cell>
          <cell r="CJ159">
            <v>2680096</v>
          </cell>
          <cell r="CK159">
            <v>2680096</v>
          </cell>
          <cell r="CL159">
            <v>2680096</v>
          </cell>
          <cell r="CM159">
            <v>2680096</v>
          </cell>
          <cell r="CN159">
            <v>0</v>
          </cell>
        </row>
        <row r="160">
          <cell r="A160" t="str">
            <v>CD-DTPA-158-2025</v>
          </cell>
          <cell r="B160" t="str">
            <v>1 FONAM</v>
          </cell>
          <cell r="C160" t="str">
            <v>CPS-DTPA-158-2025</v>
          </cell>
          <cell r="D160" t="str">
            <v>JOHANA GERALDINNE NUÑEZ PEÑA</v>
          </cell>
          <cell r="E160">
            <v>45713</v>
          </cell>
          <cell r="F160" t="str">
            <v>PA05-3202008-9-007 Prestar servicios profesionales con plena autonomía técnica y administrativa en el PNN Gorgona para la implementación de la estrategia de investigación y monitoreo en el área protegida en el marco de la conservación de la diversidad biológica de las áreas protegidas del SINAP nacional.</v>
          </cell>
          <cell r="G160" t="str">
            <v>PROFESIONAL</v>
          </cell>
          <cell r="H160" t="str">
            <v>2 CONTRATACIÓN DIRECTA</v>
          </cell>
          <cell r="I160" t="str">
            <v>14 PRESTACIÓN DE SERVICIOS</v>
          </cell>
          <cell r="J160" t="str">
            <v>N/A</v>
          </cell>
          <cell r="K160">
            <v>80111600</v>
          </cell>
          <cell r="L160">
            <v>13525</v>
          </cell>
          <cell r="M160">
            <v>10525</v>
          </cell>
          <cell r="N160">
            <v>45713</v>
          </cell>
          <cell r="O160">
            <v>5106004</v>
          </cell>
          <cell r="P160">
            <v>52081241</v>
          </cell>
          <cell r="Q160" t="str">
            <v>CINCUENTA Y DOS MILLONES OCHENTA Y UN MIL DOSCIENTOS CUARENTA Y UN PESOS</v>
          </cell>
          <cell r="R160" t="str">
            <v>1 PERSONA NATURAL</v>
          </cell>
          <cell r="S160" t="str">
            <v>3 CÉDULA DE CIUDADANÍA</v>
          </cell>
          <cell r="T160">
            <v>1023953632</v>
          </cell>
          <cell r="U160">
            <v>2</v>
          </cell>
          <cell r="V160" t="str">
            <v>N-A</v>
          </cell>
          <cell r="W160" t="str">
            <v>11 NO SE DILIGENCIA INFORMACIÓN PARA ESTE FORMULARIO EN ESTE PERÍODO DE REPORTE</v>
          </cell>
          <cell r="X160" t="str">
            <v>FEMENINO</v>
          </cell>
          <cell r="Y160" t="str">
            <v>Cundinamarca</v>
          </cell>
          <cell r="Z160" t="str">
            <v>Bogotá</v>
          </cell>
          <cell r="AA160" t="str">
            <v>JOHANA</v>
          </cell>
          <cell r="AB160" t="str">
            <v>GERALDINNЕ</v>
          </cell>
          <cell r="AC160" t="str">
            <v>NUÑEZ</v>
          </cell>
          <cell r="AD160" t="str">
            <v>PEÑA</v>
          </cell>
          <cell r="AE160" t="str">
            <v>SI</v>
          </cell>
          <cell r="AF160" t="str">
            <v>1 PÓLIZA</v>
          </cell>
          <cell r="AG160" t="str">
            <v>12 SEGUROS DEL ESTADO</v>
          </cell>
          <cell r="AH160" t="str">
            <v>2 CUMPLIMIENTO</v>
          </cell>
          <cell r="AI160">
            <v>45713</v>
          </cell>
          <cell r="AJ160" t="str">
            <v>45-46-101030128</v>
          </cell>
          <cell r="AK160" t="str">
            <v>GLORIA TERESITA SERNA ALZATE</v>
          </cell>
          <cell r="AL160" t="str">
            <v>PNN GORGONA</v>
          </cell>
          <cell r="AM160" t="str">
            <v>2 SUPERVISOR</v>
          </cell>
          <cell r="AN160" t="str">
            <v>3 CÉDULA DE CIUDADANÍA</v>
          </cell>
          <cell r="AO160">
            <v>6499218</v>
          </cell>
          <cell r="AP160" t="str">
            <v>ANDRES MAURICIO ROJAS CAÑAS</v>
          </cell>
          <cell r="AQ160">
            <v>306</v>
          </cell>
          <cell r="AR160" t="str">
            <v>3 NO PACTADOS</v>
          </cell>
          <cell r="AS160" t="str">
            <v>4 NO SE HA ADICIONADO NI EN VALOR y EN TIEMPO</v>
          </cell>
          <cell r="AT160">
            <v>0</v>
          </cell>
          <cell r="AU160">
            <v>0</v>
          </cell>
          <cell r="AV160" t="str">
            <v>-</v>
          </cell>
          <cell r="AW160">
            <v>0</v>
          </cell>
          <cell r="AY160">
            <v>45715</v>
          </cell>
          <cell r="AZ160">
            <v>45713</v>
          </cell>
          <cell r="BA160">
            <v>45713</v>
          </cell>
          <cell r="BB160">
            <v>46022</v>
          </cell>
          <cell r="BD160" t="str">
            <v>2. NO</v>
          </cell>
          <cell r="BE160" t="str">
            <v>-</v>
          </cell>
          <cell r="BF160" t="str">
            <v>-</v>
          </cell>
          <cell r="BG160" t="str">
            <v>2. NO</v>
          </cell>
          <cell r="BH160">
            <v>0</v>
          </cell>
          <cell r="BI160" t="str">
            <v>-</v>
          </cell>
          <cell r="BJ160" t="str">
            <v>-</v>
          </cell>
          <cell r="BL160" t="str">
            <v>2025753501900084E</v>
          </cell>
          <cell r="BM160">
            <v>52081241</v>
          </cell>
          <cell r="BN160" t="str">
            <v>DIANA PATRICIA GUERRERO</v>
          </cell>
          <cell r="BO160" t="str">
            <v>https://community.secop.gov.co/Public/Tendering/ContractNoticePhases/View?PPI=CO1.PPI.37757530&amp;isFromPublicArea=True&amp;isModal=False</v>
          </cell>
          <cell r="BP160" t="str">
            <v>VIGENTE</v>
          </cell>
          <cell r="BR160" t="str">
            <v xml:space="preserve">https://community.secop.gov.co/Public/Tendering/ContractDetailView/Index?UniqueIdentifier=CO1.PCCNTR.7557868 </v>
          </cell>
          <cell r="BS160" t="str">
            <v>geraldinne.nunez</v>
          </cell>
          <cell r="BT160" t="str">
            <v>parquesnacionales.gov.co</v>
          </cell>
          <cell r="BU160" t="str">
            <v>investigacion.gorgona@parquesnacionales.gov.co</v>
          </cell>
          <cell r="BV160" t="str">
            <v>PROFESIONAL</v>
          </cell>
          <cell r="BW160" t="str">
            <v>SCOTIABANK COLPATRIA SA</v>
          </cell>
          <cell r="BX160" t="str">
            <v>Ahorro</v>
          </cell>
          <cell r="BY160">
            <v>4802031194</v>
          </cell>
          <cell r="CC160">
            <v>1021201</v>
          </cell>
          <cell r="CD160">
            <v>5106004</v>
          </cell>
          <cell r="CE160">
            <v>5106004</v>
          </cell>
          <cell r="CF160">
            <v>5106004</v>
          </cell>
          <cell r="CG160">
            <v>5106004</v>
          </cell>
          <cell r="CH160">
            <v>5106004</v>
          </cell>
          <cell r="CI160">
            <v>5106004</v>
          </cell>
          <cell r="CJ160">
            <v>5106004</v>
          </cell>
          <cell r="CK160">
            <v>5106004</v>
          </cell>
          <cell r="CL160">
            <v>5106004</v>
          </cell>
          <cell r="CM160">
            <v>5106004</v>
          </cell>
          <cell r="CN160">
            <v>0</v>
          </cell>
        </row>
        <row r="161">
          <cell r="A161" t="str">
            <v>CD-DTPA-159-2025</v>
          </cell>
          <cell r="B161" t="str">
            <v>1 FONAM</v>
          </cell>
          <cell r="C161" t="str">
            <v>CPS-DTPA-159-2025</v>
          </cell>
          <cell r="D161" t="str">
            <v>ALVARO JAVIER FIERRO PERDOMO</v>
          </cell>
          <cell r="E161">
            <v>45713</v>
          </cell>
          <cell r="F161" t="str">
            <v>Prestar servicios de apoyo a la gestión en con plena autonomía técnica y administrativa requeridas por el PNN Gorgona en el desarrollo de los procesos de comunicación, educación ambiental con actores priorizados y vinculados a la gestión territorial, en el marco de la conservación de la diversidad biológica de las áreas protegidas del SINAP nacional.</v>
          </cell>
          <cell r="G161" t="str">
            <v>APOYO A LA GESTIÓN</v>
          </cell>
          <cell r="H161" t="str">
            <v>2 CONTRATACIÓN DIRECTA</v>
          </cell>
          <cell r="I161" t="str">
            <v>14 PRESTACIÓN DE SERVICIOS</v>
          </cell>
          <cell r="J161" t="str">
            <v>N/A</v>
          </cell>
          <cell r="K161">
            <v>80111600</v>
          </cell>
          <cell r="L161">
            <v>13225</v>
          </cell>
          <cell r="M161">
            <v>10625</v>
          </cell>
          <cell r="N161">
            <v>45713</v>
          </cell>
          <cell r="O161">
            <v>3670920</v>
          </cell>
          <cell r="P161">
            <v>37443384</v>
          </cell>
          <cell r="Q161" t="str">
            <v>TREINTA Y SIETE MILLONES CUATROCIENTOS CUARENTA Y TRES MIL TRESCIENTOS OCHENTA Y CUATRO PESOS</v>
          </cell>
          <cell r="R161" t="str">
            <v>1 PERSONA NATURAL</v>
          </cell>
          <cell r="S161" t="str">
            <v>3 CÉDULA DE CIUDADANÍA</v>
          </cell>
          <cell r="T161">
            <v>1081159124</v>
          </cell>
          <cell r="U161">
            <v>2</v>
          </cell>
          <cell r="V161" t="str">
            <v>N-A</v>
          </cell>
          <cell r="W161" t="str">
            <v>11 NO SE DILIGENCIA INFORMACIÓN PARA ESTE FORMULARIO EN ESTE PERÍODO DE REPORTE</v>
          </cell>
          <cell r="X161" t="str">
            <v>MASCULINO</v>
          </cell>
          <cell r="Y161" t="str">
            <v xml:space="preserve">Huila </v>
          </cell>
          <cell r="Z161" t="str">
            <v>Rivera</v>
          </cell>
          <cell r="AA161" t="str">
            <v xml:space="preserve">ALVARO </v>
          </cell>
          <cell r="AB161" t="str">
            <v>JAVIER</v>
          </cell>
          <cell r="AC161" t="str">
            <v>FIERRO</v>
          </cell>
          <cell r="AD161" t="str">
            <v>PERDOMO</v>
          </cell>
          <cell r="AE161" t="str">
            <v>NO</v>
          </cell>
          <cell r="AF161" t="str">
            <v>6 NO CONSTITUYÓ GARANTÍAS</v>
          </cell>
          <cell r="AG161" t="str">
            <v>N-A</v>
          </cell>
          <cell r="AH161" t="str">
            <v>N-A</v>
          </cell>
          <cell r="AI161" t="str">
            <v>N-A</v>
          </cell>
          <cell r="AJ161" t="str">
            <v>N-A</v>
          </cell>
          <cell r="AK161" t="str">
            <v>GLORIA TERESITA SERNA ALZATE</v>
          </cell>
          <cell r="AL161" t="str">
            <v>PNN GORGONA</v>
          </cell>
          <cell r="AM161" t="str">
            <v>2 SUPERVISOR</v>
          </cell>
          <cell r="AN161" t="str">
            <v>3 CÉDULA DE CIUDADANÍA</v>
          </cell>
          <cell r="AO161">
            <v>6499218</v>
          </cell>
          <cell r="AP161" t="str">
            <v>ANDRES MAURICIO ROJAS CAÑAS</v>
          </cell>
          <cell r="AQ161">
            <v>306</v>
          </cell>
          <cell r="AR161" t="str">
            <v>3 NO PACTADOS</v>
          </cell>
          <cell r="AS161" t="str">
            <v>4 NO SE HA ADICIONADO NI EN VALOR y EN TIEMPO</v>
          </cell>
          <cell r="AT161">
            <v>0</v>
          </cell>
          <cell r="AU161">
            <v>0</v>
          </cell>
          <cell r="AV161" t="str">
            <v>-</v>
          </cell>
          <cell r="AW161">
            <v>0</v>
          </cell>
          <cell r="AY161">
            <v>45715</v>
          </cell>
          <cell r="AZ161" t="str">
            <v>N/A</v>
          </cell>
          <cell r="BA161">
            <v>45713</v>
          </cell>
          <cell r="BB161">
            <v>46022</v>
          </cell>
          <cell r="BD161" t="str">
            <v>2. NO</v>
          </cell>
          <cell r="BE161" t="str">
            <v>-</v>
          </cell>
          <cell r="BF161" t="str">
            <v>-</v>
          </cell>
          <cell r="BG161" t="str">
            <v>2. NO</v>
          </cell>
          <cell r="BH161">
            <v>0</v>
          </cell>
          <cell r="BI161" t="str">
            <v>-</v>
          </cell>
          <cell r="BJ161" t="str">
            <v>-</v>
          </cell>
          <cell r="BL161" t="str">
            <v>2025753501900085E</v>
          </cell>
          <cell r="BM161">
            <v>37443384</v>
          </cell>
          <cell r="BN161" t="str">
            <v>DIANA PATRICIA GUERRERO</v>
          </cell>
          <cell r="BO161" t="str">
            <v>https://community.secop.gov.co/Public/Tendering/ContractNoticePhases/View?PPI=CO1.PPI.37762022&amp;isFromPublicArea=True&amp;isModal=False</v>
          </cell>
          <cell r="BP161" t="str">
            <v>VIGENTE</v>
          </cell>
          <cell r="BR161" t="str">
            <v xml:space="preserve">https://community.secop.gov.co/Public/Tendering/ContractDetailView/Index?UniqueIdentifier=CO1.PCCNTR.7558264 </v>
          </cell>
          <cell r="BS161" t="str">
            <v>alvaro.fierro</v>
          </cell>
          <cell r="BT161" t="str">
            <v>parquesnacionales.gov.co</v>
          </cell>
          <cell r="BU161" t="str">
            <v>eduambiental.gorgona@parquesnacionales.gov.co</v>
          </cell>
          <cell r="BV161" t="str">
            <v>TECNOLOGO</v>
          </cell>
          <cell r="BW161" t="str">
            <v>BANCO CAJA SOCIAL S.A.</v>
          </cell>
          <cell r="BX161" t="str">
            <v>Ahorro</v>
          </cell>
          <cell r="BY161">
            <v>24067699315</v>
          </cell>
          <cell r="CC161">
            <v>734184</v>
          </cell>
          <cell r="CD161">
            <v>3670920</v>
          </cell>
          <cell r="CE161">
            <v>3670920</v>
          </cell>
          <cell r="CF161">
            <v>3670920</v>
          </cell>
          <cell r="CG161">
            <v>3670920</v>
          </cell>
          <cell r="CH161">
            <v>3670920</v>
          </cell>
          <cell r="CI161">
            <v>3670920</v>
          </cell>
          <cell r="CJ161">
            <v>3670920</v>
          </cell>
          <cell r="CK161">
            <v>3670920</v>
          </cell>
          <cell r="CL161">
            <v>3670920</v>
          </cell>
          <cell r="CM161">
            <v>3670920</v>
          </cell>
          <cell r="CN161">
            <v>0</v>
          </cell>
        </row>
        <row r="162">
          <cell r="A162" t="str">
            <v>CD-DTPA-160-2025</v>
          </cell>
          <cell r="B162" t="str">
            <v>2 NACION</v>
          </cell>
          <cell r="C162" t="str">
            <v>CPS-DTPA-160-2025</v>
          </cell>
          <cell r="D162" t="str">
            <v>SANDRA VIVIANA ANDRADE CORTES</v>
          </cell>
          <cell r="E162">
            <v>45713</v>
          </cell>
          <cell r="F162" t="str">
            <v>PA01-3202060-19-1-007 Prestar servicios profesionales con plena autonomía técnica y administrativa en el DNMI Cabo Manglares en la implementación del proceso de restauración en zonas degradadas y/o alteradas en el área protegida y/o zonas de influencia en el marco de la conservación de la diversidad biológica de las áreas protegidas del SINAP.</v>
          </cell>
          <cell r="G162" t="str">
            <v>PROFESIONAL</v>
          </cell>
          <cell r="H162" t="str">
            <v>2 CONTRATACIÓN DIRECTA</v>
          </cell>
          <cell r="I162" t="str">
            <v>14 PRESTACIÓN DE SERVICIOS</v>
          </cell>
          <cell r="J162" t="str">
            <v>N/A</v>
          </cell>
          <cell r="K162">
            <v>80111600</v>
          </cell>
          <cell r="L162">
            <v>11925</v>
          </cell>
          <cell r="M162">
            <v>13825</v>
          </cell>
          <cell r="N162">
            <v>45713</v>
          </cell>
          <cell r="O162">
            <v>4200744</v>
          </cell>
          <cell r="P162">
            <v>42847589</v>
          </cell>
          <cell r="Q162" t="str">
            <v>CUARENTA Y DOS MILLONES OCHOCIENTOS CUARENTA Y SIETE MIL QUINIENTOS OCHENTA Y NUEVE PESOS</v>
          </cell>
          <cell r="R162" t="str">
            <v>1 PERSONA NATURAL</v>
          </cell>
          <cell r="S162" t="str">
            <v>3 CÉDULA DE CIUDADANÍA</v>
          </cell>
          <cell r="T162">
            <v>1087195505</v>
          </cell>
          <cell r="U162">
            <v>2</v>
          </cell>
          <cell r="V162" t="str">
            <v>N-A</v>
          </cell>
          <cell r="W162" t="str">
            <v>11 NO SE DILIGENCIA INFORMACIÓN PARA ESTE FORMULARIO EN ESTE PERÍODO DE REPORTE</v>
          </cell>
          <cell r="X162" t="str">
            <v>FEMENINO</v>
          </cell>
          <cell r="Y162" t="str">
            <v>Nariño</v>
          </cell>
          <cell r="Z162" t="str">
            <v>San Andrés de Tumaco</v>
          </cell>
          <cell r="AA162" t="str">
            <v xml:space="preserve">SANDRA </v>
          </cell>
          <cell r="AB162" t="str">
            <v xml:space="preserve">VIVIANA </v>
          </cell>
          <cell r="AC162" t="str">
            <v>ANDRADE</v>
          </cell>
          <cell r="AD162" t="str">
            <v>CORTES</v>
          </cell>
          <cell r="AE162" t="str">
            <v>SI</v>
          </cell>
          <cell r="AF162" t="str">
            <v>1 PÓLIZA</v>
          </cell>
          <cell r="AG162" t="str">
            <v>12 SEGUROS DEL ESTADO</v>
          </cell>
          <cell r="AH162" t="str">
            <v>2 CUMPLIMIENTO</v>
          </cell>
          <cell r="AI162">
            <v>45713</v>
          </cell>
          <cell r="AJ162" t="str">
            <v>45-46-101030134</v>
          </cell>
          <cell r="AK162" t="str">
            <v>GLORIA TERESITA SERNA ALZATE</v>
          </cell>
          <cell r="AL162" t="str">
            <v>DNMI CABO MANGLARES</v>
          </cell>
          <cell r="AM162" t="str">
            <v>2 SUPERVISOR</v>
          </cell>
          <cell r="AN162" t="str">
            <v>3 CÉDULA DE CIUDADANÍA</v>
          </cell>
          <cell r="AO162">
            <v>1085903464</v>
          </cell>
          <cell r="AP162" t="str">
            <v>MARÍA FERNANDA VILLAREAL MONSALVE</v>
          </cell>
          <cell r="AQ162">
            <v>306</v>
          </cell>
          <cell r="AR162" t="str">
            <v>3 NO PACTADOS</v>
          </cell>
          <cell r="AS162" t="str">
            <v>4 NO SE HA ADICIONADO NI EN VALOR y EN TIEMPO</v>
          </cell>
          <cell r="AT162">
            <v>0</v>
          </cell>
          <cell r="AU162">
            <v>0</v>
          </cell>
          <cell r="AV162" t="str">
            <v>-</v>
          </cell>
          <cell r="AW162">
            <v>0</v>
          </cell>
          <cell r="AY162">
            <v>45715</v>
          </cell>
          <cell r="AZ162">
            <v>45713</v>
          </cell>
          <cell r="BA162">
            <v>45713</v>
          </cell>
          <cell r="BB162">
            <v>46021</v>
          </cell>
          <cell r="BD162" t="str">
            <v>2. NO</v>
          </cell>
          <cell r="BE162" t="str">
            <v>-</v>
          </cell>
          <cell r="BF162" t="str">
            <v>-</v>
          </cell>
          <cell r="BG162" t="str">
            <v>2. NO</v>
          </cell>
          <cell r="BH162">
            <v>0</v>
          </cell>
          <cell r="BI162" t="str">
            <v>-</v>
          </cell>
          <cell r="BJ162" t="str">
            <v>-</v>
          </cell>
          <cell r="BL162" t="str">
            <v>2025753501000072E</v>
          </cell>
          <cell r="BM162">
            <v>42847589</v>
          </cell>
          <cell r="BN162" t="str">
            <v>CAROLINA BETANCUR CASTRO</v>
          </cell>
          <cell r="BO162" t="str">
            <v>https://community.secop.gov.co/Public/Tendering/ContractNoticePhases/View?PPI=CO1.PPI.37760969&amp;isFromPublicArea=True&amp;isModal=False</v>
          </cell>
          <cell r="BP162" t="str">
            <v>VIGENTE</v>
          </cell>
          <cell r="BR162" t="str">
            <v xml:space="preserve">https://community.secop.gov.co/Public/Tendering/ContractDetailView/Index?UniqueIdentifier=CO1.PCCNTR.7558197 </v>
          </cell>
          <cell r="BS162" t="str">
            <v>sandra.andrade</v>
          </cell>
          <cell r="BT162" t="str">
            <v>parquesnacionales.gov.co</v>
          </cell>
          <cell r="BU162" t="str">
            <v>sandrita1221@hotmail.com</v>
          </cell>
          <cell r="BV162" t="str">
            <v>PROFESIONAL</v>
          </cell>
          <cell r="BW162" t="str">
            <v>BANCOLOMBIA S.A.</v>
          </cell>
          <cell r="BX162" t="str">
            <v>Ahorro</v>
          </cell>
          <cell r="BY162">
            <v>89462641070</v>
          </cell>
          <cell r="CC162">
            <v>840149</v>
          </cell>
          <cell r="CD162">
            <v>4200744</v>
          </cell>
          <cell r="CE162">
            <v>4200744</v>
          </cell>
          <cell r="CF162">
            <v>4200744</v>
          </cell>
          <cell r="CG162">
            <v>4200744</v>
          </cell>
          <cell r="CH162">
            <v>4200744</v>
          </cell>
          <cell r="CI162">
            <v>4200744</v>
          </cell>
          <cell r="CJ162">
            <v>4200744</v>
          </cell>
          <cell r="CK162">
            <v>4200744</v>
          </cell>
          <cell r="CL162">
            <v>4200744</v>
          </cell>
          <cell r="CM162">
            <v>4200744</v>
          </cell>
          <cell r="CN162">
            <v>0</v>
          </cell>
        </row>
        <row r="163">
          <cell r="A163" t="str">
            <v>CD-DTPA-161-2025</v>
          </cell>
          <cell r="B163" t="str">
            <v>2 NACION</v>
          </cell>
          <cell r="C163" t="str">
            <v>CPS-DTPA-161-2025</v>
          </cell>
          <cell r="D163" t="str">
            <v>KATHERINE CUESTA CARRILLO</v>
          </cell>
          <cell r="E163">
            <v>45713</v>
          </cell>
          <cell r="F163" t="str">
            <v>Prestar servicios de apoyo a la gestión con plena autonomía técnica y administrativa en el PNN Los Katíos para el desarrollo de las actividades operativas de la implementación del proceso de restauración en zonas degradadas y/o alteradas en el área protegida y/o zonas de influencia en el marco de la conservación de la diversidad biológica de las áreas protegidas del SINAP.</v>
          </cell>
          <cell r="G163" t="str">
            <v>APOYO A LA GESTIÓN</v>
          </cell>
          <cell r="H163" t="str">
            <v>2 CONTRATACIÓN DIRECTA</v>
          </cell>
          <cell r="I163" t="str">
            <v>14 PRESTACIÓN DE SERVICIOS</v>
          </cell>
          <cell r="J163" t="str">
            <v>N/A</v>
          </cell>
          <cell r="K163">
            <v>80111600</v>
          </cell>
          <cell r="L163">
            <v>16025</v>
          </cell>
          <cell r="M163">
            <v>13925</v>
          </cell>
          <cell r="N163">
            <v>45713</v>
          </cell>
          <cell r="O163">
            <v>1836237</v>
          </cell>
          <cell r="P163">
            <v>18423578</v>
          </cell>
          <cell r="Q163" t="str">
            <v>DIECIOCHO MILLONES CUATROCIENTOS VEINTITRÉS MIL QUINIENTOS SETENTA Y OCHO</v>
          </cell>
          <cell r="R163" t="str">
            <v>1 PERSONA NATURAL</v>
          </cell>
          <cell r="S163" t="str">
            <v>3 CÉDULA DE CIUDADANÍA</v>
          </cell>
          <cell r="T163">
            <v>1045500630</v>
          </cell>
          <cell r="U163">
            <v>2</v>
          </cell>
          <cell r="V163" t="str">
            <v>N-A</v>
          </cell>
          <cell r="W163" t="str">
            <v>11 NO SE DILIGENCIA INFORMACIÓN PARA ESTE FORMULARIO EN ESTE PERÍODO DE REPORTE</v>
          </cell>
          <cell r="X163" t="str">
            <v>FEMENINO</v>
          </cell>
          <cell r="Y163" t="str">
            <v>Antioquia</v>
          </cell>
          <cell r="Z163" t="str">
            <v>Turbo</v>
          </cell>
          <cell r="AA163" t="str">
            <v>KATHERINE</v>
          </cell>
          <cell r="AC163" t="str">
            <v>CUESTA</v>
          </cell>
          <cell r="AD163" t="str">
            <v>CARILLO</v>
          </cell>
          <cell r="AE163" t="str">
            <v>NO</v>
          </cell>
          <cell r="AF163" t="str">
            <v>6 NO CONSTITUYÓ GARANTÍAS</v>
          </cell>
          <cell r="AG163" t="str">
            <v>N-A</v>
          </cell>
          <cell r="AH163" t="str">
            <v>N-A</v>
          </cell>
          <cell r="AI163" t="str">
            <v>N-A</v>
          </cell>
          <cell r="AJ163" t="str">
            <v>N-A</v>
          </cell>
          <cell r="AK163" t="str">
            <v>GLORIA TERESITA SERNA ALZATE</v>
          </cell>
          <cell r="AL163" t="str">
            <v>PNN LOS KATIOS</v>
          </cell>
          <cell r="AM163" t="str">
            <v>2 SUPERVISOR</v>
          </cell>
          <cell r="AN163" t="str">
            <v>3 CÉDULA DE CIUDADANÍA</v>
          </cell>
          <cell r="AO163">
            <v>12563768</v>
          </cell>
          <cell r="AP163" t="str">
            <v>NELSON DE LA ROSA MANJARRES</v>
          </cell>
          <cell r="AQ163">
            <v>301</v>
          </cell>
          <cell r="AR163" t="str">
            <v>3 NO PACTADOS</v>
          </cell>
          <cell r="AS163" t="str">
            <v>4 NO SE HA ADICIONADO NI EN VALOR y EN TIEMPO</v>
          </cell>
          <cell r="AT163">
            <v>0</v>
          </cell>
          <cell r="AU163">
            <v>0</v>
          </cell>
          <cell r="AV163" t="str">
            <v>-</v>
          </cell>
          <cell r="AW163">
            <v>0</v>
          </cell>
          <cell r="AY163">
            <v>45715</v>
          </cell>
          <cell r="AZ163" t="str">
            <v>N/A</v>
          </cell>
          <cell r="BA163">
            <v>45713</v>
          </cell>
          <cell r="BB163">
            <v>46016</v>
          </cell>
          <cell r="BD163" t="str">
            <v>2. NO</v>
          </cell>
          <cell r="BE163" t="str">
            <v>-</v>
          </cell>
          <cell r="BF163" t="str">
            <v>-</v>
          </cell>
          <cell r="BG163" t="str">
            <v>2. NO</v>
          </cell>
          <cell r="BH163">
            <v>0</v>
          </cell>
          <cell r="BI163" t="str">
            <v>-</v>
          </cell>
          <cell r="BJ163" t="str">
            <v>-</v>
          </cell>
          <cell r="BL163" t="str">
            <v>2025753501000073E</v>
          </cell>
          <cell r="BM163">
            <v>18423578</v>
          </cell>
          <cell r="BN163" t="str">
            <v>KHAREM CARABALI MARULANDA</v>
          </cell>
          <cell r="BO163" t="str">
            <v>https://community.secop.gov.co/Public/Tendering/ContractNoticePhases/View?PPI=CO1.PPI.37763314&amp;isFromPublicArea=True&amp;isModal=False</v>
          </cell>
          <cell r="BP163" t="str">
            <v>VIGENTE</v>
          </cell>
          <cell r="BR163" t="str">
            <v xml:space="preserve">https://community.secop.gov.co/Public/Tendering/ContractDetailView/Index?UniqueIdentifier=CO1.PCCNTR.7559166 </v>
          </cell>
          <cell r="BS163" t="str">
            <v>katherine.cuesta</v>
          </cell>
          <cell r="BT163" t="str">
            <v>parquesnacionales.gov.co</v>
          </cell>
          <cell r="BU163" t="str">
            <v xml:space="preserve"> katherinecarrillo2024@gmail.com</v>
          </cell>
          <cell r="BV163" t="str">
            <v>OPERARIO</v>
          </cell>
          <cell r="BW163" t="str">
            <v>BANCOLOMBIA S.A.</v>
          </cell>
          <cell r="BX163" t="str">
            <v>Ahorro</v>
          </cell>
          <cell r="BY163">
            <v>95978204181</v>
          </cell>
          <cell r="CC163">
            <v>367247</v>
          </cell>
          <cell r="CD163">
            <v>1836237</v>
          </cell>
          <cell r="CE163">
            <v>1836237</v>
          </cell>
          <cell r="CF163">
            <v>1836237</v>
          </cell>
          <cell r="CG163">
            <v>1836237</v>
          </cell>
          <cell r="CH163">
            <v>1836237</v>
          </cell>
          <cell r="CI163">
            <v>1836237</v>
          </cell>
          <cell r="CJ163">
            <v>1836237</v>
          </cell>
          <cell r="CK163">
            <v>1836237</v>
          </cell>
          <cell r="CL163">
            <v>1836237</v>
          </cell>
          <cell r="CM163">
            <v>1530198</v>
          </cell>
          <cell r="CN163">
            <v>0</v>
          </cell>
        </row>
        <row r="164">
          <cell r="A164" t="str">
            <v>CD-DTPA-162-2025</v>
          </cell>
          <cell r="B164" t="str">
            <v>1 FONAM</v>
          </cell>
          <cell r="C164" t="str">
            <v>CPS-DTPA-162-2025</v>
          </cell>
          <cell r="D164" t="str">
            <v>EDGAR HUMBERTO HERRERA FIGUEROA</v>
          </cell>
          <cell r="E164">
            <v>45714</v>
          </cell>
          <cell r="F164" t="str">
            <v>PA04-3202008-9-048 Prestar servicios profesionales con plena autonomia tecnica y administrativa en el el PNN Farallones de Cali en realizacion de las actividades necesarias para Implementar los instrumentos de planeacion (planes de manejo / rem u otros programas y lineamientos) de la entidad, con acciones que permitan generar una ruta para la futura implementacion de un laboratorio ambiental en el PNN Farallones, especialmente en los ecosistemas andinos y de paramo.</v>
          </cell>
          <cell r="G164" t="str">
            <v>PROFESIONAL</v>
          </cell>
          <cell r="H164" t="str">
            <v>2 CONTRATACIÓN DIRECTA</v>
          </cell>
          <cell r="I164" t="str">
            <v>14 PRESTACIÓN DE SERVICIOS</v>
          </cell>
          <cell r="J164" t="str">
            <v>N/A</v>
          </cell>
          <cell r="K164">
            <v>80111600</v>
          </cell>
          <cell r="L164">
            <v>8825</v>
          </cell>
          <cell r="M164">
            <v>11025</v>
          </cell>
          <cell r="N164">
            <v>45714</v>
          </cell>
          <cell r="O164">
            <v>5106004</v>
          </cell>
          <cell r="P164">
            <v>51911041</v>
          </cell>
          <cell r="Q164" t="str">
            <v>CINCUENTA Y UN MILLONES NOVECIENTOS ONCE MIL CUARENTA Y UN PESOS</v>
          </cell>
          <cell r="R164" t="str">
            <v>1 PERSONA NATURAL</v>
          </cell>
          <cell r="S164" t="str">
            <v>3 CÉDULA DE CIUDADANÍA</v>
          </cell>
          <cell r="T164">
            <v>16769037</v>
          </cell>
          <cell r="U164">
            <v>2</v>
          </cell>
          <cell r="V164" t="str">
            <v>N-A</v>
          </cell>
          <cell r="W164" t="str">
            <v>11 NO SE DILIGENCIA INFORMACIÓN PARA ESTE FORMULARIO EN ESTE PERÍODO DE REPORTE</v>
          </cell>
          <cell r="X164" t="str">
            <v>MASCULINO</v>
          </cell>
          <cell r="Y164" t="str">
            <v>Valle del Cauca</v>
          </cell>
          <cell r="Z164" t="str">
            <v>Cali</v>
          </cell>
          <cell r="AA164" t="str">
            <v>EDGAR</v>
          </cell>
          <cell r="AB164" t="str">
            <v>HUMBERTO</v>
          </cell>
          <cell r="AC164" t="str">
            <v>HERRERA</v>
          </cell>
          <cell r="AD164" t="str">
            <v>FIGUEROA</v>
          </cell>
          <cell r="AE164" t="str">
            <v>SI</v>
          </cell>
          <cell r="AF164" t="str">
            <v>1 PÓLIZA</v>
          </cell>
          <cell r="AG164" t="str">
            <v>12 SEGUROS DEL ESTADO</v>
          </cell>
          <cell r="AH164" t="str">
            <v>2 CUMPLIMIENTO</v>
          </cell>
          <cell r="AI164">
            <v>45714</v>
          </cell>
          <cell r="AJ164" t="str">
            <v>45-46-101030167</v>
          </cell>
          <cell r="AK164" t="str">
            <v>GLORIA TERESITA SERNA ALZATE</v>
          </cell>
          <cell r="AL164" t="str">
            <v>PNN FARALLONES DE CALI</v>
          </cell>
          <cell r="AM164" t="str">
            <v>2 SUPERVISOR</v>
          </cell>
          <cell r="AN164" t="str">
            <v>3 CÉDULA DE CIUDADANÍA</v>
          </cell>
          <cell r="AO164">
            <v>29120620</v>
          </cell>
          <cell r="AP164" t="str">
            <v>MARIA JULIANA CERON</v>
          </cell>
          <cell r="AQ164">
            <v>305</v>
          </cell>
          <cell r="AR164" t="str">
            <v>3 NO PACTADOS</v>
          </cell>
          <cell r="AS164" t="str">
            <v>4 NO SE HA ADICIONADO NI EN VALOR y EN TIEMPO</v>
          </cell>
          <cell r="AT164">
            <v>0</v>
          </cell>
          <cell r="AU164">
            <v>0</v>
          </cell>
          <cell r="AV164" t="str">
            <v>-</v>
          </cell>
          <cell r="AW164">
            <v>0</v>
          </cell>
          <cell r="AY164">
            <v>45715</v>
          </cell>
          <cell r="AZ164">
            <v>45714</v>
          </cell>
          <cell r="BA164">
            <v>45714</v>
          </cell>
          <cell r="BB164">
            <v>46022</v>
          </cell>
          <cell r="BD164" t="str">
            <v>2. NO</v>
          </cell>
          <cell r="BE164" t="str">
            <v>-</v>
          </cell>
          <cell r="BF164" t="str">
            <v>-</v>
          </cell>
          <cell r="BG164" t="str">
            <v>2. NO</v>
          </cell>
          <cell r="BH164">
            <v>0</v>
          </cell>
          <cell r="BI164" t="str">
            <v>-</v>
          </cell>
          <cell r="BJ164" t="str">
            <v>-</v>
          </cell>
          <cell r="BL164" t="str">
            <v>2025753501900086E</v>
          </cell>
          <cell r="BM164">
            <v>51911041</v>
          </cell>
          <cell r="BN164" t="str">
            <v>ALEX YANIRA PISMAG PORTILLA</v>
          </cell>
          <cell r="BO164" t="str">
            <v>https://community.secop.gov.co/Public/Tendering/ContractNoticePhases/View?PPI=CO1.PPI.37768207&amp;isFromPublicArea=True&amp;isModal=False</v>
          </cell>
          <cell r="BP164" t="str">
            <v>VIGENTE</v>
          </cell>
          <cell r="BR164" t="str">
            <v xml:space="preserve">https://community.secop.gov.co/Public/Tendering/ContractDetailView/Index?UniqueIdentifier=CO1.PCCNTR.7559947 </v>
          </cell>
          <cell r="BS164" t="str">
            <v>edgar.herrera</v>
          </cell>
          <cell r="BT164" t="str">
            <v>parquesnacionales.gov.co</v>
          </cell>
          <cell r="BU164" t="str">
            <v>edgarhto@gmail.com</v>
          </cell>
          <cell r="BV164" t="str">
            <v>PROFESIONAL</v>
          </cell>
          <cell r="BW164" t="str">
            <v>BANCO CAJA SOCIAL S.A.</v>
          </cell>
          <cell r="BX164" t="str">
            <v>Ahorro</v>
          </cell>
          <cell r="BY164">
            <v>24083648845</v>
          </cell>
          <cell r="CC164">
            <v>851001</v>
          </cell>
          <cell r="CD164">
            <v>5106004</v>
          </cell>
          <cell r="CE164">
            <v>5106004</v>
          </cell>
          <cell r="CF164">
            <v>5106004</v>
          </cell>
          <cell r="CG164">
            <v>5106004</v>
          </cell>
          <cell r="CH164">
            <v>5106004</v>
          </cell>
          <cell r="CI164">
            <v>5106004</v>
          </cell>
          <cell r="CJ164">
            <v>5106004</v>
          </cell>
          <cell r="CK164">
            <v>5106004</v>
          </cell>
          <cell r="CL164">
            <v>5106004</v>
          </cell>
          <cell r="CM164">
            <v>5106004</v>
          </cell>
          <cell r="CN164">
            <v>0</v>
          </cell>
        </row>
        <row r="165">
          <cell r="A165" t="str">
            <v>CD-DTPA-163-2025</v>
          </cell>
          <cell r="B165" t="str">
            <v>2 NACION</v>
          </cell>
          <cell r="C165" t="str">
            <v>CPS-DTPA-163-2025</v>
          </cell>
          <cell r="D165" t="str">
            <v>POLICARPO TOVAR PEÑA</v>
          </cell>
          <cell r="E165">
            <v>45714</v>
          </cell>
          <cell r="F165" t="str">
            <v>Prestar servicios de apoyo a la gestión con plena autonomía técnica y administrativa en el PNN LOS Katíos en el desarrollo de actividades operativas de las estrategias especiales de manejo que contribuyen a la construcción de la gobernanza y fortalecen las diversas formas de participación con los grupos étnicos presentes en el área protegida, en el marco de la conservación de la diversidad biológica de las áreas protegidas del SINAP nacional.</v>
          </cell>
          <cell r="G165" t="str">
            <v>APOYO A LA GESTIÓN</v>
          </cell>
          <cell r="H165" t="str">
            <v>2 CONTRATACIÓN DIRECTA</v>
          </cell>
          <cell r="I165" t="str">
            <v>14 PRESTACIÓN DE SERVICIOS</v>
          </cell>
          <cell r="J165" t="str">
            <v>N/A</v>
          </cell>
          <cell r="K165">
            <v>80111600</v>
          </cell>
          <cell r="L165">
            <v>16125</v>
          </cell>
          <cell r="M165">
            <v>14125</v>
          </cell>
          <cell r="N165">
            <v>45714</v>
          </cell>
          <cell r="O165">
            <v>1836237</v>
          </cell>
          <cell r="P165">
            <v>18423578</v>
          </cell>
          <cell r="Q165" t="str">
            <v>DIECIOCHO MILLONES CUATROCIENTOS VEINTITRÉS MIL QUINIENTOS SETENTA Y OCHO</v>
          </cell>
          <cell r="R165" t="str">
            <v>1 PERSONA NATURAL</v>
          </cell>
          <cell r="S165" t="str">
            <v>3 CÉDULA DE CIUDADANÍA</v>
          </cell>
          <cell r="T165">
            <v>12002023</v>
          </cell>
          <cell r="U165">
            <v>2</v>
          </cell>
          <cell r="V165" t="str">
            <v>N-A</v>
          </cell>
          <cell r="W165" t="str">
            <v>11 NO SE DILIGENCIA INFORMACIÓN PARA ESTE FORMULARIO EN ESTE PERÍODO DE REPORTE</v>
          </cell>
          <cell r="X165" t="str">
            <v>MASCULINO</v>
          </cell>
          <cell r="Y165" t="str">
            <v>Choco</v>
          </cell>
          <cell r="Z165" t="str">
            <v>Rio Sucio</v>
          </cell>
          <cell r="AA165" t="str">
            <v>POLICARPO</v>
          </cell>
          <cell r="AC165" t="str">
            <v>TOVAR</v>
          </cell>
          <cell r="AD165" t="str">
            <v>PEÑA</v>
          </cell>
          <cell r="AE165" t="str">
            <v>NO</v>
          </cell>
          <cell r="AF165" t="str">
            <v>6 NO CONSTITUYÓ GARANTÍAS</v>
          </cell>
          <cell r="AG165" t="str">
            <v>N-A</v>
          </cell>
          <cell r="AH165" t="str">
            <v>N-A</v>
          </cell>
          <cell r="AI165" t="str">
            <v>N-A</v>
          </cell>
          <cell r="AJ165" t="str">
            <v>N-A</v>
          </cell>
          <cell r="AK165" t="str">
            <v>GLORIA TERESITA SERNA ALZATE</v>
          </cell>
          <cell r="AL165" t="str">
            <v>PNN LOS KATIOS</v>
          </cell>
          <cell r="AM165" t="str">
            <v>2 SUPERVISOR</v>
          </cell>
          <cell r="AN165" t="str">
            <v>3 CÉDULA DE CIUDADANÍA</v>
          </cell>
          <cell r="AO165">
            <v>12563768</v>
          </cell>
          <cell r="AP165" t="str">
            <v>NELSON DE LA ROSA MANJARRES</v>
          </cell>
          <cell r="AQ165">
            <v>301</v>
          </cell>
          <cell r="AR165" t="str">
            <v>3 NO PACTADOS</v>
          </cell>
          <cell r="AS165" t="str">
            <v>4 NO SE HA ADICIONADO NI EN VALOR y EN TIEMPO</v>
          </cell>
          <cell r="AT165">
            <v>0</v>
          </cell>
          <cell r="AU165">
            <v>0</v>
          </cell>
          <cell r="AV165" t="str">
            <v>-</v>
          </cell>
          <cell r="AW165">
            <v>0</v>
          </cell>
          <cell r="AY165">
            <v>45715</v>
          </cell>
          <cell r="AZ165" t="str">
            <v>N/A</v>
          </cell>
          <cell r="BA165">
            <v>45714</v>
          </cell>
          <cell r="BB165">
            <v>46017</v>
          </cell>
          <cell r="BD165" t="str">
            <v>2. NO</v>
          </cell>
          <cell r="BE165" t="str">
            <v>-</v>
          </cell>
          <cell r="BF165" t="str">
            <v>-</v>
          </cell>
          <cell r="BG165" t="str">
            <v>2. NO</v>
          </cell>
          <cell r="BH165">
            <v>0</v>
          </cell>
          <cell r="BI165" t="str">
            <v>-</v>
          </cell>
          <cell r="BJ165" t="str">
            <v>-</v>
          </cell>
          <cell r="BL165" t="str">
            <v>2025753501000074E</v>
          </cell>
          <cell r="BM165">
            <v>18423578</v>
          </cell>
          <cell r="BN165" t="str">
            <v>KHAREM CARABALI MARULANDA</v>
          </cell>
          <cell r="BO165" t="str">
            <v>https://community.secop.gov.co/Public/Tendering/ContractNoticePhases/View?PPI=CO1.PPI.37781856&amp;isFromPublicArea=True&amp;isModal=False</v>
          </cell>
          <cell r="BP165" t="str">
            <v>VIGENTE</v>
          </cell>
          <cell r="BR165" t="str">
            <v xml:space="preserve">https://community.secop.gov.co/Public/Tendering/ContractDetailView/Index?UniqueIdentifier=CO1.PCCNTR.7563777 </v>
          </cell>
          <cell r="BS165" t="str">
            <v>policarpo.tovar</v>
          </cell>
          <cell r="BT165" t="str">
            <v>parquesnacionales.gov.co</v>
          </cell>
          <cell r="BU165" t="str">
            <v>tovarpenapolicarpo@gmail.com</v>
          </cell>
          <cell r="BV165" t="str">
            <v>OPERARIO</v>
          </cell>
          <cell r="BW165" t="str">
            <v>BANCO AGRARIO DE COLOMBIA S.A.</v>
          </cell>
          <cell r="BX165" t="str">
            <v>Ahorro</v>
          </cell>
          <cell r="BY165">
            <v>433602173546</v>
          </cell>
          <cell r="CC165">
            <v>306040</v>
          </cell>
          <cell r="CD165">
            <v>1836237</v>
          </cell>
          <cell r="CE165">
            <v>1836237</v>
          </cell>
          <cell r="CF165">
            <v>1836237</v>
          </cell>
          <cell r="CG165">
            <v>1836237</v>
          </cell>
          <cell r="CH165">
            <v>1836237</v>
          </cell>
          <cell r="CI165">
            <v>1836237</v>
          </cell>
          <cell r="CJ165">
            <v>1836237</v>
          </cell>
          <cell r="CK165">
            <v>1836237</v>
          </cell>
          <cell r="CL165">
            <v>1836237</v>
          </cell>
          <cell r="CM165">
            <v>1591405</v>
          </cell>
          <cell r="CN165">
            <v>0</v>
          </cell>
        </row>
        <row r="166">
          <cell r="A166" t="str">
            <v>CD-DTPA-164-2025</v>
          </cell>
          <cell r="B166" t="str">
            <v>1 FONAM</v>
          </cell>
          <cell r="C166" t="str">
            <v>CPS-DTPA-164-2025</v>
          </cell>
          <cell r="D166" t="str">
            <v>LUISA FERNANDA MORENO BELTRAN</v>
          </cell>
          <cell r="E166">
            <v>45714</v>
          </cell>
          <cell r="F166" t="str">
            <v>PA04-3202032-1-013 Prestar servicios de apoyo a la gestion con plena autonomia tecnica y administrativa en las actividades requeridas del PNN Farallones de Cali para adelantar las actividades requeridas de los procesos sociales e institucionales que permitan la implementacion del protocolo de prevencion, vigilancia y control, especialmente en los ecosistemas andinos y de paramo, en el marco de la conservacion de la diversidad biologica de las Areas Protegidas del SINAP Nacional</v>
          </cell>
          <cell r="G166" t="str">
            <v>APOYO A LA GESTIÓN</v>
          </cell>
          <cell r="H166" t="str">
            <v>2 CONTRATACIÓN DIRECTA</v>
          </cell>
          <cell r="I166" t="str">
            <v>14 PRESTACIÓN DE SERVICIOS</v>
          </cell>
          <cell r="J166" t="str">
            <v>N/A</v>
          </cell>
          <cell r="K166">
            <v>80111600</v>
          </cell>
          <cell r="L166">
            <v>8725</v>
          </cell>
          <cell r="M166">
            <v>10925</v>
          </cell>
          <cell r="N166">
            <v>45714</v>
          </cell>
          <cell r="O166">
            <v>3388192</v>
          </cell>
          <cell r="P166">
            <v>34446619</v>
          </cell>
          <cell r="Q166" t="str">
            <v>TREINTA Y CUATRO MILLONES CUATROCIENTOS CUARENTA Y SEIS MIL SEISCIENTOS DIECINUEVE PESOS</v>
          </cell>
          <cell r="R166" t="str">
            <v>1 PERSONA NATURAL</v>
          </cell>
          <cell r="S166" t="str">
            <v>3 CÉDULA DE CIUDADANÍA</v>
          </cell>
          <cell r="T166">
            <v>1020814652</v>
          </cell>
          <cell r="U166">
            <v>2</v>
          </cell>
          <cell r="V166" t="str">
            <v>N-A</v>
          </cell>
          <cell r="W166" t="str">
            <v>11 NO SE DILIGENCIA INFORMACIÓN PARA ESTE FORMULARIO EN ESTE PERÍODO DE REPORTE</v>
          </cell>
          <cell r="X166" t="str">
            <v>FEMENINO</v>
          </cell>
          <cell r="Y166" t="str">
            <v>Cundinamarca</v>
          </cell>
          <cell r="Z166" t="str">
            <v>Bogotá</v>
          </cell>
          <cell r="AA166" t="str">
            <v>LUISA</v>
          </cell>
          <cell r="AB166" t="str">
            <v>FERNANDA</v>
          </cell>
          <cell r="AC166" t="str">
            <v>MORENO</v>
          </cell>
          <cell r="AD166" t="str">
            <v>BELTRAN</v>
          </cell>
          <cell r="AE166" t="str">
            <v>NO</v>
          </cell>
          <cell r="AF166" t="str">
            <v>6 NO CONSTITUYÓ GARANTÍAS</v>
          </cell>
          <cell r="AG166" t="str">
            <v>N-A</v>
          </cell>
          <cell r="AH166" t="str">
            <v>N-A</v>
          </cell>
          <cell r="AI166" t="str">
            <v>N-A</v>
          </cell>
          <cell r="AJ166" t="str">
            <v>N-A</v>
          </cell>
          <cell r="AK166" t="str">
            <v>GLORIA TERESITA SERNA ALZATE</v>
          </cell>
          <cell r="AL166" t="str">
            <v>PNN FARALLONES DE CALI</v>
          </cell>
          <cell r="AM166" t="str">
            <v>2 SUPERVISOR</v>
          </cell>
          <cell r="AN166" t="str">
            <v>3 CÉDULA DE CIUDADANÍA</v>
          </cell>
          <cell r="AO166">
            <v>1082775671</v>
          </cell>
          <cell r="AP166" t="str">
            <v>JUAN MANUEL GUZMÁN LÓPEZ</v>
          </cell>
          <cell r="AQ166">
            <v>305</v>
          </cell>
          <cell r="AR166" t="str">
            <v>3 NO PACTADOS</v>
          </cell>
          <cell r="AS166" t="str">
            <v>4 NO SE HA ADICIONADO NI EN VALOR y EN TIEMPO</v>
          </cell>
          <cell r="AT166">
            <v>0</v>
          </cell>
          <cell r="AU166">
            <v>0</v>
          </cell>
          <cell r="AV166" t="str">
            <v>-</v>
          </cell>
          <cell r="AW166">
            <v>0</v>
          </cell>
          <cell r="AY166">
            <v>45715</v>
          </cell>
          <cell r="AZ166" t="str">
            <v>N/A</v>
          </cell>
          <cell r="BA166">
            <v>45714</v>
          </cell>
          <cell r="BB166">
            <v>46022</v>
          </cell>
          <cell r="BD166" t="str">
            <v>2. NO</v>
          </cell>
          <cell r="BE166" t="str">
            <v>-</v>
          </cell>
          <cell r="BF166" t="str">
            <v>-</v>
          </cell>
          <cell r="BG166" t="str">
            <v>2. NO</v>
          </cell>
          <cell r="BH166">
            <v>0</v>
          </cell>
          <cell r="BI166" t="str">
            <v>-</v>
          </cell>
          <cell r="BJ166" t="str">
            <v>-</v>
          </cell>
          <cell r="BL166" t="str">
            <v>2025753501900087E</v>
          </cell>
          <cell r="BM166">
            <v>34446619</v>
          </cell>
          <cell r="BN166" t="str">
            <v>ALEX YANIRA PISMAG PORTILLA</v>
          </cell>
          <cell r="BO166" t="str">
            <v>https://community.secop.gov.co/Public/Tendering/ContractNoticePhases/View?PPI=CO1.PPI.37794721&amp;isFromPublicArea=True&amp;isModal=False</v>
          </cell>
          <cell r="BP166" t="str">
            <v>VIGENTE</v>
          </cell>
          <cell r="BR166" t="str">
            <v xml:space="preserve">https://community.secop.gov.co/Public/Tendering/ContractDetailView/Index?UniqueIdentifier=CO1.PCCNTR.7565977 </v>
          </cell>
          <cell r="BS166" t="str">
            <v>luisa.moreno</v>
          </cell>
          <cell r="BT166" t="str">
            <v>parquesnacionales.gov.co</v>
          </cell>
          <cell r="BU166" t="str">
            <v>luisafermor14@hotmail.com</v>
          </cell>
          <cell r="BV166" t="str">
            <v>TECNOLOGO</v>
          </cell>
          <cell r="BW166" t="str">
            <v>BANCO DAVIVIENDA S.A.</v>
          </cell>
          <cell r="BX166" t="str">
            <v>Ahorro</v>
          </cell>
          <cell r="BY166">
            <v>550488418074594</v>
          </cell>
          <cell r="CC166">
            <v>564699</v>
          </cell>
          <cell r="CD166">
            <v>3388192</v>
          </cell>
          <cell r="CE166">
            <v>3388192</v>
          </cell>
          <cell r="CF166">
            <v>3388192</v>
          </cell>
          <cell r="CG166">
            <v>3388192</v>
          </cell>
          <cell r="CH166">
            <v>3388192</v>
          </cell>
          <cell r="CI166">
            <v>3388192</v>
          </cell>
          <cell r="CJ166">
            <v>3388192</v>
          </cell>
          <cell r="CK166">
            <v>3388192</v>
          </cell>
          <cell r="CL166">
            <v>3388192</v>
          </cell>
          <cell r="CM166">
            <v>3388192</v>
          </cell>
          <cell r="CN166">
            <v>0</v>
          </cell>
        </row>
        <row r="167">
          <cell r="A167" t="str">
            <v>CD-DTPA-165-2025</v>
          </cell>
          <cell r="B167" t="str">
            <v>1 FONAM</v>
          </cell>
          <cell r="C167" t="str">
            <v>CPS-DTPA-165-2025</v>
          </cell>
          <cell r="D167" t="str">
            <v>RONALDO PALOMEQUE PALACIOS</v>
          </cell>
          <cell r="E167">
            <v>45714</v>
          </cell>
          <cell r="F167" t="str">
            <v>Prestar servicios profesionales con plena autonomía técnica y administrativa en el PNN Utría para realizar consolidación, revisión, análisis, reporte de información y demás actividades requeridas en el plan de ordenamiento ecoturístico del área protegida, en el marco de la conservación de la diversidad biológica de las áreas protegidas del SINAP nacional</v>
          </cell>
          <cell r="G167" t="str">
            <v>PROFESIONAL</v>
          </cell>
          <cell r="H167" t="str">
            <v>2 CONTRATACIÓN DIRECTA</v>
          </cell>
          <cell r="I167" t="str">
            <v>14 PRESTACIÓN DE SERVICIOS</v>
          </cell>
          <cell r="J167" t="str">
            <v>N/A</v>
          </cell>
          <cell r="K167">
            <v>80111600</v>
          </cell>
          <cell r="L167">
            <v>12125</v>
          </cell>
          <cell r="M167">
            <v>10825</v>
          </cell>
          <cell r="N167">
            <v>45714</v>
          </cell>
          <cell r="O167">
            <v>3670921</v>
          </cell>
          <cell r="P167">
            <v>37321030</v>
          </cell>
          <cell r="Q167" t="str">
            <v>TREINTA Y SIETE MILLONES TRESCIENTOS VEINTIÚN MIL TREINTA</v>
          </cell>
          <cell r="R167" t="str">
            <v>1 PERSONA NATURAL</v>
          </cell>
          <cell r="S167" t="str">
            <v>3 CÉDULA DE CIUDADANÍA</v>
          </cell>
          <cell r="T167">
            <v>1004071914</v>
          </cell>
          <cell r="U167">
            <v>2</v>
          </cell>
          <cell r="V167" t="str">
            <v>N-A</v>
          </cell>
          <cell r="W167" t="str">
            <v>11 NO SE DILIGENCIA INFORMACIÓN PARA ESTE FORMULARIO EN ESTE PERÍODO DE REPORTE</v>
          </cell>
          <cell r="X167" t="str">
            <v>MASCULINO</v>
          </cell>
          <cell r="Y167" t="str">
            <v>Choco</v>
          </cell>
          <cell r="Z167" t="str">
            <v>Nuqui</v>
          </cell>
          <cell r="AA167" t="str">
            <v>RONALDO</v>
          </cell>
          <cell r="AC167" t="str">
            <v>PALOMEQUE</v>
          </cell>
          <cell r="AD167" t="str">
            <v xml:space="preserve">PALACIOS </v>
          </cell>
          <cell r="AE167" t="str">
            <v>SI</v>
          </cell>
          <cell r="AF167" t="str">
            <v>1 PÓLIZA</v>
          </cell>
          <cell r="AG167" t="str">
            <v>12 SEGUROS DEL ESTADO</v>
          </cell>
          <cell r="AH167" t="str">
            <v>2 CUMPLIMIENTO</v>
          </cell>
          <cell r="AI167">
            <v>45714</v>
          </cell>
          <cell r="AJ167" t="str">
            <v>45-46-101030163</v>
          </cell>
          <cell r="AK167" t="str">
            <v>GLORIA TERESITA SERNA ALZATE</v>
          </cell>
          <cell r="AL167" t="str">
            <v>PNN UTRÍA</v>
          </cell>
          <cell r="AM167" t="str">
            <v>2 SUPERVISOR</v>
          </cell>
          <cell r="AN167" t="str">
            <v>3 CÉDULA DE CIUDADANÍA</v>
          </cell>
          <cell r="AO167">
            <v>66848955</v>
          </cell>
          <cell r="AP167" t="str">
            <v>MARIA XIMENA ZORRILLA A.</v>
          </cell>
          <cell r="AQ167">
            <v>305</v>
          </cell>
          <cell r="AR167" t="str">
            <v>3 NO PACTADOS</v>
          </cell>
          <cell r="AS167" t="str">
            <v>4 NO SE HA ADICIONADO NI EN VALOR y EN TIEMPO</v>
          </cell>
          <cell r="AT167">
            <v>0</v>
          </cell>
          <cell r="AU167">
            <v>0</v>
          </cell>
          <cell r="AV167" t="str">
            <v>-</v>
          </cell>
          <cell r="AW167">
            <v>0</v>
          </cell>
          <cell r="AY167">
            <v>45715</v>
          </cell>
          <cell r="AZ167">
            <v>45714</v>
          </cell>
          <cell r="BA167">
            <v>45714</v>
          </cell>
          <cell r="BB167">
            <v>46022</v>
          </cell>
          <cell r="BD167" t="str">
            <v>2. NO</v>
          </cell>
          <cell r="BE167" t="str">
            <v>-</v>
          </cell>
          <cell r="BF167" t="str">
            <v>-</v>
          </cell>
          <cell r="BG167" t="str">
            <v>2. NO</v>
          </cell>
          <cell r="BH167">
            <v>0</v>
          </cell>
          <cell r="BI167" t="str">
            <v>-</v>
          </cell>
          <cell r="BJ167" t="str">
            <v>-</v>
          </cell>
          <cell r="BL167" t="str">
            <v>2025753501900088E</v>
          </cell>
          <cell r="BM167">
            <v>37321030</v>
          </cell>
          <cell r="BN167" t="str">
            <v>JULIANA ISABEL MONTES ROMERO</v>
          </cell>
          <cell r="BO167" t="str">
            <v>https://community.secop.gov.co/Public/Tendering/ContractNoticePhases/View?PPI=CO1.PPI.37781597&amp;isFromPublicArea=True&amp;isModal=False</v>
          </cell>
          <cell r="BP167" t="str">
            <v>VIGENTE</v>
          </cell>
          <cell r="BR167" t="str">
            <v xml:space="preserve">https://community.secop.gov.co/Public/Tendering/ContractDetailView/Index?UniqueIdentifier=CO1.PCCNTR.7563962 </v>
          </cell>
          <cell r="BS167" t="str">
            <v>ronaldo.palomeque</v>
          </cell>
          <cell r="BT167" t="str">
            <v>parquesnacionales.gov.co</v>
          </cell>
          <cell r="BU167" t="str">
            <v>ronaldop67.33@gmail.com</v>
          </cell>
          <cell r="BV167" t="str">
            <v>PROFESIONAL</v>
          </cell>
          <cell r="BW167" t="str">
            <v>BANCOLOMBIA S.A.</v>
          </cell>
          <cell r="BX167" t="str">
            <v>Ahorro</v>
          </cell>
          <cell r="BY167">
            <v>87044101621</v>
          </cell>
          <cell r="CC167">
            <v>611820</v>
          </cell>
          <cell r="CD167">
            <v>3670921</v>
          </cell>
          <cell r="CE167">
            <v>3670921</v>
          </cell>
          <cell r="CF167">
            <v>3670921</v>
          </cell>
          <cell r="CG167">
            <v>3670921</v>
          </cell>
          <cell r="CH167">
            <v>3670921</v>
          </cell>
          <cell r="CI167">
            <v>3670921</v>
          </cell>
          <cell r="CJ167">
            <v>3670921</v>
          </cell>
          <cell r="CK167">
            <v>3670921</v>
          </cell>
          <cell r="CL167">
            <v>3670921</v>
          </cell>
          <cell r="CM167">
            <v>3670921</v>
          </cell>
          <cell r="CN167">
            <v>0</v>
          </cell>
        </row>
        <row r="168">
          <cell r="A168" t="str">
            <v>CD-DTPA-166-2025</v>
          </cell>
          <cell r="B168" t="str">
            <v>2 NACION</v>
          </cell>
          <cell r="C168" t="str">
            <v>CPS-DTPA-166-2025</v>
          </cell>
          <cell r="D168" t="str">
            <v>JAIME RODOLFO CORTES QUIÑONES</v>
          </cell>
          <cell r="E168">
            <v>45714</v>
          </cell>
          <cell r="F168" t="str">
            <v>PA01-3202008-10-010 Prestar servicios profesionales con plena autonomía técnica y administrativa en el DNMI Cabo Manglares para la implementación de procesos que contribuyan a la construcción de la gobernanza y fortalezcan las diversas formas de participación con los grupos étnicos presentes en las área protegida en el marco de la conservación de la diversidad biológica de las áreas protegidas del SINAP.</v>
          </cell>
          <cell r="G168" t="str">
            <v>PROFESIONAL</v>
          </cell>
          <cell r="H168" t="str">
            <v>2 CONTRATACIÓN DIRECTA</v>
          </cell>
          <cell r="I168" t="str">
            <v>14 PRESTACIÓN DE SERVICIOS</v>
          </cell>
          <cell r="J168" t="str">
            <v>N/A</v>
          </cell>
          <cell r="K168">
            <v>80111600</v>
          </cell>
          <cell r="L168">
            <v>8225</v>
          </cell>
          <cell r="M168">
            <v>14225</v>
          </cell>
          <cell r="N168">
            <v>45714</v>
          </cell>
          <cell r="O168">
            <v>5106004</v>
          </cell>
          <cell r="P168">
            <v>51911041</v>
          </cell>
          <cell r="Q168" t="str">
            <v>CINCUENTA Y UN MILLONES NOVECIENTOS ONCE MIL CUARENTA Y UN PESOS</v>
          </cell>
          <cell r="R168" t="str">
            <v>1 PERSONA NATURAL</v>
          </cell>
          <cell r="S168" t="str">
            <v>3 CÉDULA DE CIUDADANÍA</v>
          </cell>
          <cell r="T168">
            <v>1087193372</v>
          </cell>
          <cell r="U168">
            <v>2</v>
          </cell>
          <cell r="V168" t="str">
            <v>N-A</v>
          </cell>
          <cell r="W168" t="str">
            <v>11 NO SE DILIGENCIA INFORMACIÓN PARA ESTE FORMULARIO EN ESTE PERÍODO DE REPORTE</v>
          </cell>
          <cell r="X168" t="str">
            <v>MASCULINO</v>
          </cell>
          <cell r="Y168" t="str">
            <v>Nariño</v>
          </cell>
          <cell r="Z168" t="str">
            <v>San Andrés de Tumaco</v>
          </cell>
          <cell r="AA168" t="str">
            <v>JAIME</v>
          </cell>
          <cell r="AB168" t="str">
            <v>RODOLFO</v>
          </cell>
          <cell r="AC168" t="str">
            <v>CORTES</v>
          </cell>
          <cell r="AD168" t="str">
            <v>QUIÑONES</v>
          </cell>
          <cell r="AE168" t="str">
            <v>SI</v>
          </cell>
          <cell r="AF168" t="str">
            <v>1 PÓLIZA</v>
          </cell>
          <cell r="AG168" t="str">
            <v>12 SEGUROS DEL ESTADO</v>
          </cell>
          <cell r="AH168" t="str">
            <v>2 CUMPLIMIENTO</v>
          </cell>
          <cell r="AI168">
            <v>45714</v>
          </cell>
          <cell r="AJ168" t="str">
            <v>45-46-101030166</v>
          </cell>
          <cell r="AK168" t="str">
            <v>GLORIA TERESITA SERNA ALZATE</v>
          </cell>
          <cell r="AL168" t="str">
            <v>DNMI CABO MANGLARES</v>
          </cell>
          <cell r="AM168" t="str">
            <v>2 SUPERVISOR</v>
          </cell>
          <cell r="AN168" t="str">
            <v>3 CÉDULA DE CIUDADANÍA</v>
          </cell>
          <cell r="AO168">
            <v>1085903464</v>
          </cell>
          <cell r="AP168" t="str">
            <v>MARÍA FERNANDA VILLAREAL MONSALVE</v>
          </cell>
          <cell r="AQ168">
            <v>305</v>
          </cell>
          <cell r="AR168" t="str">
            <v>3 NO PACTADOS</v>
          </cell>
          <cell r="AS168" t="str">
            <v>4 NO SE HA ADICIONADO NI EN VALOR y EN TIEMPO</v>
          </cell>
          <cell r="AT168">
            <v>0</v>
          </cell>
          <cell r="AU168">
            <v>0</v>
          </cell>
          <cell r="AV168" t="str">
            <v>-</v>
          </cell>
          <cell r="AW168">
            <v>0</v>
          </cell>
          <cell r="AY168">
            <v>45715</v>
          </cell>
          <cell r="AZ168">
            <v>45714</v>
          </cell>
          <cell r="BA168">
            <v>45714</v>
          </cell>
          <cell r="BB168">
            <v>46022</v>
          </cell>
          <cell r="BD168" t="str">
            <v>2. NO</v>
          </cell>
          <cell r="BE168" t="str">
            <v>-</v>
          </cell>
          <cell r="BF168" t="str">
            <v>-</v>
          </cell>
          <cell r="BG168" t="str">
            <v>2. NO</v>
          </cell>
          <cell r="BH168">
            <v>0</v>
          </cell>
          <cell r="BI168" t="str">
            <v>-</v>
          </cell>
          <cell r="BJ168" t="str">
            <v>-</v>
          </cell>
          <cell r="BL168" t="str">
            <v>2025753501000075E</v>
          </cell>
          <cell r="BM168">
            <v>51911041</v>
          </cell>
          <cell r="BN168" t="str">
            <v>CAROLINA BETANCUR CASTRO</v>
          </cell>
          <cell r="BO168" t="str">
            <v>https://community.secop.gov.co/Public/Tendering/ContractNoticePhases/View?PPI=CO1.PPI.37786366&amp;isFromPublicArea=True&amp;isModal=False</v>
          </cell>
          <cell r="BP168" t="str">
            <v>VIGENTE</v>
          </cell>
          <cell r="BR168" t="str">
            <v xml:space="preserve">https://community.secop.gov.co/Public/Tendering/ContractDetailView/Index?UniqueIdentifier=CO1.PCCNTR.7565602 </v>
          </cell>
          <cell r="BS168" t="str">
            <v>jaime.cortes</v>
          </cell>
          <cell r="BT168" t="str">
            <v>parquesnacionales.gov.co</v>
          </cell>
          <cell r="BU168" t="str">
            <v>rodholpho321@gmail.com</v>
          </cell>
          <cell r="BV168" t="str">
            <v>PROFESIONAL</v>
          </cell>
          <cell r="BW168" t="str">
            <v>BANCOLOMBIA S.A.</v>
          </cell>
          <cell r="BX168" t="str">
            <v>Ahorro</v>
          </cell>
          <cell r="BY168">
            <v>89495582451</v>
          </cell>
          <cell r="CC168">
            <v>851001</v>
          </cell>
          <cell r="CD168">
            <v>5106004</v>
          </cell>
          <cell r="CE168">
            <v>5106004</v>
          </cell>
          <cell r="CF168">
            <v>5106004</v>
          </cell>
          <cell r="CG168">
            <v>5106004</v>
          </cell>
          <cell r="CH168">
            <v>5106004</v>
          </cell>
          <cell r="CI168">
            <v>5106004</v>
          </cell>
          <cell r="CJ168">
            <v>5106004</v>
          </cell>
          <cell r="CK168">
            <v>5106004</v>
          </cell>
          <cell r="CL168">
            <v>5106004</v>
          </cell>
          <cell r="CM168">
            <v>5106004</v>
          </cell>
          <cell r="CN168">
            <v>0</v>
          </cell>
        </row>
        <row r="169">
          <cell r="A169" t="str">
            <v>CD-DTPA-167-2025</v>
          </cell>
          <cell r="B169" t="str">
            <v>1 FONAM</v>
          </cell>
          <cell r="C169" t="str">
            <v>CPS-DTPA-167-2025</v>
          </cell>
          <cell r="D169" t="str">
            <v>FELIBERTO PAREDES MINA</v>
          </cell>
          <cell r="E169">
            <v>45714</v>
          </cell>
          <cell r="F169" t="str">
            <v>Prestar servicios de apoyo a la gestión con plena autonomía técnica y administrativa en el PNN Gorgona en el desarrollo de las acciones operativas en la implementación de la estrategia de prevención, vigilancia y control en el área protegida, en el marco de la conservación de la diversidad biológica de las áreas protegidas del SINAP nacional.</v>
          </cell>
          <cell r="G169" t="str">
            <v>APOYO A LA GESTIÓN</v>
          </cell>
          <cell r="H169" t="str">
            <v>2 CONTRATACIÓN DIRECTA</v>
          </cell>
          <cell r="I169" t="str">
            <v>14 PRESTACIÓN DE SERVICIOS</v>
          </cell>
          <cell r="J169" t="str">
            <v>N/A</v>
          </cell>
          <cell r="K169">
            <v>80111600</v>
          </cell>
          <cell r="L169">
            <v>13325</v>
          </cell>
          <cell r="M169">
            <v>11125</v>
          </cell>
          <cell r="N169">
            <v>45714</v>
          </cell>
          <cell r="O169">
            <v>1836237</v>
          </cell>
          <cell r="P169">
            <v>18668410</v>
          </cell>
          <cell r="Q169" t="str">
            <v>DIECIOCHO MILLONES SEISCIENTOS SESENTA Y OCHO MIL CUATROCIENTOS DIEZ PESOS</v>
          </cell>
          <cell r="R169" t="str">
            <v>1 PERSONA NATURAL</v>
          </cell>
          <cell r="S169" t="str">
            <v>3 CÉDULA DE CIUDADANÍA</v>
          </cell>
          <cell r="T169">
            <v>10386402</v>
          </cell>
          <cell r="U169">
            <v>2</v>
          </cell>
          <cell r="V169" t="str">
            <v>N-A</v>
          </cell>
          <cell r="W169" t="str">
            <v>11 NO SE DILIGENCIA INFORMACIÓN PARA ESTE FORMULARIO EN ESTE PERÍODO DE REPORTE</v>
          </cell>
          <cell r="X169" t="str">
            <v>MASCULINO</v>
          </cell>
          <cell r="Y169" t="str">
            <v>Cauca</v>
          </cell>
          <cell r="Z169" t="str">
            <v>Guapi</v>
          </cell>
          <cell r="AA169" t="str">
            <v>FELIBERTO</v>
          </cell>
          <cell r="AC169" t="str">
            <v>PAREDES</v>
          </cell>
          <cell r="AD169" t="str">
            <v>MINA</v>
          </cell>
          <cell r="AE169" t="str">
            <v>NO</v>
          </cell>
          <cell r="AF169" t="str">
            <v>6 NO CONSTITUYÓ GARANTÍAS</v>
          </cell>
          <cell r="AG169" t="str">
            <v>N-A</v>
          </cell>
          <cell r="AH169" t="str">
            <v>N-A</v>
          </cell>
          <cell r="AI169" t="str">
            <v>N-A</v>
          </cell>
          <cell r="AJ169" t="str">
            <v>N-A</v>
          </cell>
          <cell r="AK169" t="str">
            <v>GLORIA TERESITA SERNA ALZATE</v>
          </cell>
          <cell r="AL169" t="str">
            <v>PNN GORGONA</v>
          </cell>
          <cell r="AM169" t="str">
            <v>2 SUPERVISOR</v>
          </cell>
          <cell r="AN169" t="str">
            <v>3 CÉDULA DE CIUDADANÍA</v>
          </cell>
          <cell r="AO169">
            <v>6499218</v>
          </cell>
          <cell r="AP169" t="str">
            <v>ANDRES MAURICIO ROJAS CAÑAS</v>
          </cell>
          <cell r="AQ169">
            <v>305</v>
          </cell>
          <cell r="AR169" t="str">
            <v>3 NO PACTADOS</v>
          </cell>
          <cell r="AS169" t="str">
            <v>4 NO SE HA ADICIONADO NI EN VALOR y EN TIEMPO</v>
          </cell>
          <cell r="AT169">
            <v>0</v>
          </cell>
          <cell r="AU169">
            <v>0</v>
          </cell>
          <cell r="AV169" t="str">
            <v>-</v>
          </cell>
          <cell r="AW169">
            <v>0</v>
          </cell>
          <cell r="AY169">
            <v>45715</v>
          </cell>
          <cell r="AZ169" t="str">
            <v>N/A</v>
          </cell>
          <cell r="BA169">
            <v>45714</v>
          </cell>
          <cell r="BB169">
            <v>46022</v>
          </cell>
          <cell r="BD169" t="str">
            <v>2. NO</v>
          </cell>
          <cell r="BE169" t="str">
            <v>-</v>
          </cell>
          <cell r="BF169" t="str">
            <v>-</v>
          </cell>
          <cell r="BG169" t="str">
            <v>2. NO</v>
          </cell>
          <cell r="BH169">
            <v>0</v>
          </cell>
          <cell r="BI169" t="str">
            <v>-</v>
          </cell>
          <cell r="BJ169" t="str">
            <v>-</v>
          </cell>
          <cell r="BL169" t="str">
            <v>2025753501900089E</v>
          </cell>
          <cell r="BM169">
            <v>18668410</v>
          </cell>
          <cell r="BN169" t="str">
            <v>DIANA PATRICIA GUERRERO</v>
          </cell>
          <cell r="BO169" t="str">
            <v>https://community.secop.gov.co/Public/Tendering/ContractNoticePhases/View?PPI=CO1.PPI.37789380&amp;isFromPublicArea=True&amp;isModal=False</v>
          </cell>
          <cell r="BP169" t="str">
            <v>VIGENTE</v>
          </cell>
          <cell r="BR169" t="str">
            <v xml:space="preserve">https://community.secop.gov.co/Public/Tendering/ContractDetailView/Index?UniqueIdentifier=CO1.PCCNTR.7564692 </v>
          </cell>
          <cell r="BS169" t="str">
            <v>feliberto.paredes</v>
          </cell>
          <cell r="BT169" t="str">
            <v>parquesnacionales.gov.co</v>
          </cell>
          <cell r="BU169" t="str">
            <v>paredesminafeliberto@gmail.com</v>
          </cell>
          <cell r="BV169" t="str">
            <v>OPERARIO</v>
          </cell>
          <cell r="BW169" t="str">
            <v>BANCOLOMBIA S.A.</v>
          </cell>
          <cell r="BX169" t="str">
            <v>Ahorro</v>
          </cell>
          <cell r="BY169">
            <v>91281333521</v>
          </cell>
          <cell r="CC169">
            <v>306040</v>
          </cell>
          <cell r="CD169">
            <v>1836237</v>
          </cell>
          <cell r="CE169">
            <v>1836237</v>
          </cell>
          <cell r="CF169">
            <v>1836237</v>
          </cell>
          <cell r="CG169">
            <v>1836237</v>
          </cell>
          <cell r="CH169">
            <v>1836237</v>
          </cell>
          <cell r="CI169">
            <v>1836237</v>
          </cell>
          <cell r="CJ169">
            <v>1836237</v>
          </cell>
          <cell r="CK169">
            <v>1836237</v>
          </cell>
          <cell r="CL169">
            <v>1836237</v>
          </cell>
          <cell r="CM169">
            <v>1836237</v>
          </cell>
          <cell r="CN169">
            <v>0</v>
          </cell>
        </row>
        <row r="170">
          <cell r="A170" t="str">
            <v>CD-DTPA-168-2025</v>
          </cell>
          <cell r="B170" t="str">
            <v>2 NACION</v>
          </cell>
          <cell r="C170" t="str">
            <v>CPS-DTPA-168-2025</v>
          </cell>
          <cell r="D170" t="str">
            <v>SANTIAGO KALETH GARRIDO CARDENAS</v>
          </cell>
          <cell r="E170">
            <v>45714</v>
          </cell>
          <cell r="F170" t="str">
            <v>Prestar servicios de apoyo a la gestión con plena autonomía técnica y administrativa en el PNN LOS Katíos en el desarrollo de actividades operativas de las estrategias especiales de manejo que contribuyen a la construcción de la gobernanza y fortalecen las diversas formas de participación con los grupos étnicos presentes en el área protegida, en el marco de la conservación de la diversidad biológica de las áreas protegidas del SINAP nacional.</v>
          </cell>
          <cell r="G170" t="str">
            <v>APOYO A LA GESTIÓN</v>
          </cell>
          <cell r="H170" t="str">
            <v>2 CONTRATACIÓN DIRECTA</v>
          </cell>
          <cell r="I170" t="str">
            <v>14 PRESTACIÓN DE SERVICIOS</v>
          </cell>
          <cell r="J170" t="str">
            <v>N/A</v>
          </cell>
          <cell r="K170">
            <v>80111600</v>
          </cell>
          <cell r="L170">
            <v>16325</v>
          </cell>
          <cell r="M170">
            <v>14325</v>
          </cell>
          <cell r="N170">
            <v>45714</v>
          </cell>
          <cell r="O170">
            <v>1836237</v>
          </cell>
          <cell r="P170">
            <v>18423578</v>
          </cell>
          <cell r="Q170" t="str">
            <v>DIECIOCHO MILLONES CUATROCIENTOS VEINTITRÉS MIL QUINIENTOS SETENTA Y OCHO</v>
          </cell>
          <cell r="R170" t="str">
            <v>1 PERSONA NATURAL</v>
          </cell>
          <cell r="S170" t="str">
            <v>3 CÉDULA DE CIUDADANÍA</v>
          </cell>
          <cell r="T170">
            <v>1003757633</v>
          </cell>
          <cell r="U170">
            <v>2</v>
          </cell>
          <cell r="V170" t="str">
            <v>N-A</v>
          </cell>
          <cell r="W170" t="str">
            <v>11 NO SE DILIGENCIA INFORMACIÓN PARA ESTE FORMULARIO EN ESTE PERÍODO DE REPORTE</v>
          </cell>
          <cell r="X170" t="str">
            <v>MASCULINO</v>
          </cell>
          <cell r="Y170" t="str">
            <v>Choco</v>
          </cell>
          <cell r="Z170" t="str">
            <v>Ungia</v>
          </cell>
          <cell r="AA170" t="str">
            <v>SANTIAGO</v>
          </cell>
          <cell r="AB170" t="str">
            <v>KALETH</v>
          </cell>
          <cell r="AC170" t="str">
            <v>GARRIDO</v>
          </cell>
          <cell r="AD170" t="str">
            <v>CARDENAS</v>
          </cell>
          <cell r="AE170" t="str">
            <v>NO</v>
          </cell>
          <cell r="AF170" t="str">
            <v>6 NO CONSTITUYÓ GARANTÍAS</v>
          </cell>
          <cell r="AG170" t="str">
            <v>N-A</v>
          </cell>
          <cell r="AH170" t="str">
            <v>N-A</v>
          </cell>
          <cell r="AI170" t="str">
            <v>N-A</v>
          </cell>
          <cell r="AJ170" t="str">
            <v>N-A</v>
          </cell>
          <cell r="AK170" t="str">
            <v>GLORIA TERESITA SERNA ALZATE</v>
          </cell>
          <cell r="AL170" t="str">
            <v>PNN LOS KATIOS</v>
          </cell>
          <cell r="AM170" t="str">
            <v>2 SUPERVISOR</v>
          </cell>
          <cell r="AN170" t="str">
            <v>3 CÉDULA DE CIUDADANÍA</v>
          </cell>
          <cell r="AO170">
            <v>12563768</v>
          </cell>
          <cell r="AP170" t="str">
            <v>NELSON DE LA ROSA MANJARRES</v>
          </cell>
          <cell r="AQ170">
            <v>301</v>
          </cell>
          <cell r="AR170" t="str">
            <v>3 NO PACTADOS</v>
          </cell>
          <cell r="AS170" t="str">
            <v>4 NO SE HA ADICIONADO NI EN VALOR y EN TIEMPO</v>
          </cell>
          <cell r="AT170">
            <v>0</v>
          </cell>
          <cell r="AU170">
            <v>0</v>
          </cell>
          <cell r="AV170" t="str">
            <v>-</v>
          </cell>
          <cell r="AW170">
            <v>0</v>
          </cell>
          <cell r="AY170">
            <v>45717</v>
          </cell>
          <cell r="AZ170" t="str">
            <v>N/A</v>
          </cell>
          <cell r="BA170">
            <v>45714</v>
          </cell>
          <cell r="BB170">
            <v>46017</v>
          </cell>
          <cell r="BD170" t="str">
            <v>2. NO</v>
          </cell>
          <cell r="BE170" t="str">
            <v>-</v>
          </cell>
          <cell r="BF170" t="str">
            <v>-</v>
          </cell>
          <cell r="BG170" t="str">
            <v>2. NO</v>
          </cell>
          <cell r="BH170">
            <v>0</v>
          </cell>
          <cell r="BI170" t="str">
            <v>-</v>
          </cell>
          <cell r="BJ170" t="str">
            <v>-</v>
          </cell>
          <cell r="BL170" t="str">
            <v>2025753501000076E</v>
          </cell>
          <cell r="BM170">
            <v>18423578</v>
          </cell>
          <cell r="BN170" t="str">
            <v>KHAREM CARABALI MARULANDA</v>
          </cell>
          <cell r="BO170" t="str">
            <v>https://community.secop.gov.co/Public/Tendering/ContractNoticePhases/View?PPI=CO1.PPI.37796083&amp;isFromPublicArea=True&amp;isModal=False</v>
          </cell>
          <cell r="BP170" t="str">
            <v>VIGENTE</v>
          </cell>
          <cell r="BR170" t="str">
            <v xml:space="preserve">https://community.secop.gov.co/Public/Tendering/ContractDetailView/Index?UniqueIdentifier=CO1.PCCNTR.7566419 </v>
          </cell>
          <cell r="BS170" t="str">
            <v>santiago.garrido</v>
          </cell>
          <cell r="BT170" t="str">
            <v>parquesnacionales.gov.co</v>
          </cell>
          <cell r="BU170" t="str">
            <v>pinkigarridoc@gmail.com</v>
          </cell>
          <cell r="BV170" t="str">
            <v>OPERARIO</v>
          </cell>
          <cell r="BW170" t="str">
            <v>BANCOLOMBIA S.A.</v>
          </cell>
          <cell r="BX170" t="str">
            <v>Ahorro</v>
          </cell>
          <cell r="BY170">
            <v>95977122725</v>
          </cell>
          <cell r="CC170">
            <v>306040</v>
          </cell>
          <cell r="CD170">
            <v>1836237</v>
          </cell>
          <cell r="CE170">
            <v>1836237</v>
          </cell>
          <cell r="CF170">
            <v>1836237</v>
          </cell>
          <cell r="CG170">
            <v>1836237</v>
          </cell>
          <cell r="CH170">
            <v>1836237</v>
          </cell>
          <cell r="CI170">
            <v>1836237</v>
          </cell>
          <cell r="CJ170">
            <v>1836237</v>
          </cell>
          <cell r="CK170">
            <v>1836237</v>
          </cell>
          <cell r="CL170">
            <v>1836237</v>
          </cell>
          <cell r="CM170">
            <v>1591405</v>
          </cell>
          <cell r="CN170">
            <v>0</v>
          </cell>
        </row>
        <row r="171">
          <cell r="A171" t="str">
            <v>CD-DTPA-169-2025</v>
          </cell>
          <cell r="B171" t="str">
            <v>2 NACION</v>
          </cell>
          <cell r="C171" t="str">
            <v>CPS-DTPA-169-2025</v>
          </cell>
          <cell r="D171" t="str">
            <v>LISANA MOSQUERA VACA</v>
          </cell>
          <cell r="E171">
            <v>45715</v>
          </cell>
          <cell r="F171" t="str">
            <v>Prestar servicios profesionales con plena autonomía técnica y administrativa en el PNN Los Katíos para realizar la consolidación, revisión, análisis, reporte de información y demás actividades requeridas para la construcción e implementación del plan de ordenamiento ecoturístico del área protegida en el marco de la conservación de la diversidad biológica de las áreas protegidas del SINAP.</v>
          </cell>
          <cell r="G171" t="str">
            <v>PROFESIONAL</v>
          </cell>
          <cell r="H171" t="str">
            <v>2 CONTRATACIÓN DIRECTA</v>
          </cell>
          <cell r="I171" t="str">
            <v>14 PRESTACIÓN DE SERVICIOS</v>
          </cell>
          <cell r="J171" t="str">
            <v>N/A</v>
          </cell>
          <cell r="K171">
            <v>80111600</v>
          </cell>
          <cell r="L171">
            <v>16225</v>
          </cell>
          <cell r="M171">
            <v>14525</v>
          </cell>
          <cell r="N171">
            <v>45715</v>
          </cell>
          <cell r="O171">
            <v>4620818</v>
          </cell>
          <cell r="P171">
            <v>46362207</v>
          </cell>
          <cell r="Q171" t="str">
            <v>CUARENTA Y SEIS MILLONES TRESCIENTOS SESENTA Y DOS MIL DOSCIENTOS SIETE</v>
          </cell>
          <cell r="R171" t="str">
            <v>1 PERSONA NATURAL</v>
          </cell>
          <cell r="S171" t="str">
            <v>3 CÉDULA DE CIUDADANÍA</v>
          </cell>
          <cell r="T171">
            <v>1045519506</v>
          </cell>
          <cell r="U171">
            <v>2</v>
          </cell>
          <cell r="V171" t="str">
            <v>N-A</v>
          </cell>
          <cell r="W171" t="str">
            <v>11 NO SE DILIGENCIA INFORMACIÓN PARA ESTE FORMULARIO EN ESTE PERÍODO DE REPORTE</v>
          </cell>
          <cell r="X171" t="str">
            <v>FEMENINO</v>
          </cell>
          <cell r="Y171" t="str">
            <v>Antioquia</v>
          </cell>
          <cell r="Z171" t="str">
            <v>Turbo</v>
          </cell>
          <cell r="AA171" t="str">
            <v>LISANA</v>
          </cell>
          <cell r="AC171" t="str">
            <v>MOSQUERA</v>
          </cell>
          <cell r="AD171" t="str">
            <v>VACA</v>
          </cell>
          <cell r="AE171" t="str">
            <v>SI</v>
          </cell>
          <cell r="AF171" t="str">
            <v>1 PÓLIZA</v>
          </cell>
          <cell r="AG171" t="str">
            <v>12 SEGUROS DEL ESTADO</v>
          </cell>
          <cell r="AH171" t="str">
            <v>2 CUMPLIMIENTO</v>
          </cell>
          <cell r="AI171">
            <v>45715</v>
          </cell>
          <cell r="AJ171" t="str">
            <v>45-46-101030206</v>
          </cell>
          <cell r="AK171" t="str">
            <v>GLORIA TERESITA SERNA ALZATE</v>
          </cell>
          <cell r="AL171" t="str">
            <v>PNN LOS KATIOS</v>
          </cell>
          <cell r="AM171" t="str">
            <v>2 SUPERVISOR</v>
          </cell>
          <cell r="AN171" t="str">
            <v>3 CÉDULA DE CIUDADANÍA</v>
          </cell>
          <cell r="AO171">
            <v>12563768</v>
          </cell>
          <cell r="AP171" t="str">
            <v>NELSON DE LA ROSA MANJARRES</v>
          </cell>
          <cell r="AQ171">
            <v>301</v>
          </cell>
          <cell r="AR171" t="str">
            <v>3 NO PACTADOS</v>
          </cell>
          <cell r="AS171" t="str">
            <v>4 NO SE HA ADICIONADO NI EN VALOR y EN TIEMPO</v>
          </cell>
          <cell r="AT171">
            <v>0</v>
          </cell>
          <cell r="AU171">
            <v>0</v>
          </cell>
          <cell r="AV171" t="str">
            <v>-</v>
          </cell>
          <cell r="AW171">
            <v>0</v>
          </cell>
          <cell r="AY171">
            <v>45717</v>
          </cell>
          <cell r="AZ171">
            <v>45715</v>
          </cell>
          <cell r="BA171">
            <v>45715</v>
          </cell>
          <cell r="BB171">
            <v>46018</v>
          </cell>
          <cell r="BD171" t="str">
            <v>2. NO</v>
          </cell>
          <cell r="BE171" t="str">
            <v>-</v>
          </cell>
          <cell r="BF171" t="str">
            <v>-</v>
          </cell>
          <cell r="BG171" t="str">
            <v>2. NO</v>
          </cell>
          <cell r="BH171">
            <v>0</v>
          </cell>
          <cell r="BI171" t="str">
            <v>-</v>
          </cell>
          <cell r="BJ171" t="str">
            <v>-</v>
          </cell>
          <cell r="BL171" t="str">
            <v>2025753501000077E</v>
          </cell>
          <cell r="BM171">
            <v>46362207</v>
          </cell>
          <cell r="BN171" t="str">
            <v>KHAREM CARABALI MARULANDA</v>
          </cell>
          <cell r="BO171" t="str">
            <v>https://community.secop.gov.co/Public/Tendering/ContractNoticePhases/View?PPI=CO1.PPI.37810546&amp;isFromPublicArea=True&amp;isModal=False</v>
          </cell>
          <cell r="BP171" t="str">
            <v>VIGENTE</v>
          </cell>
          <cell r="BR171" t="str">
            <v xml:space="preserve">https://community.secop.gov.co/Public/Tendering/ContractDetailView/Index?UniqueIdentifier=CO1.PCCNTR.7570511 </v>
          </cell>
          <cell r="BS171" t="str">
            <v>lisana.mosquera</v>
          </cell>
          <cell r="BT171" t="str">
            <v>parquesnacionales.gov.co</v>
          </cell>
          <cell r="BU171" t="str">
            <v>lisanamosqueravaca@gmail.com</v>
          </cell>
          <cell r="BV171" t="str">
            <v>PROFESIONAL</v>
          </cell>
          <cell r="BW171" t="str">
            <v>BANCOLOMBIA S.A.</v>
          </cell>
          <cell r="BX171" t="str">
            <v>Ahorro</v>
          </cell>
          <cell r="BY171">
            <v>95926846851</v>
          </cell>
          <cell r="CC171">
            <v>616109</v>
          </cell>
          <cell r="CD171">
            <v>4620818</v>
          </cell>
          <cell r="CE171">
            <v>4620818</v>
          </cell>
          <cell r="CF171">
            <v>4620818</v>
          </cell>
          <cell r="CG171">
            <v>4620818</v>
          </cell>
          <cell r="CH171">
            <v>4620818</v>
          </cell>
          <cell r="CI171">
            <v>4620818</v>
          </cell>
          <cell r="CJ171">
            <v>4620818</v>
          </cell>
          <cell r="CK171">
            <v>4620818</v>
          </cell>
          <cell r="CL171">
            <v>4620818</v>
          </cell>
          <cell r="CM171">
            <v>4158736</v>
          </cell>
          <cell r="CN171">
            <v>0</v>
          </cell>
        </row>
        <row r="172">
          <cell r="A172" t="str">
            <v>CD-DTPA-170-2025</v>
          </cell>
          <cell r="B172" t="str">
            <v>1 FONAM</v>
          </cell>
          <cell r="C172" t="str">
            <v>CPS-DTPA-170-2025</v>
          </cell>
          <cell r="D172" t="str">
            <v>LIBIO DUMASA DOGIRAMA</v>
          </cell>
          <cell r="E172">
            <v>45714</v>
          </cell>
          <cell r="F172" t="str">
            <v>Prestar servicio de apoyo a la gestión con plena autonomía técnica y administrativa en el PNN Utría para el desarrollo de las acciones operativas de prevención, vigilancia y control, en el marco de la conservación de la diversidad biológica de las áreas protegidas del SINAP nacional.</v>
          </cell>
          <cell r="G172" t="str">
            <v>APOYO A LA GESTIÓN</v>
          </cell>
          <cell r="H172" t="str">
            <v>2 CONTRATACIÓN DIRECTA</v>
          </cell>
          <cell r="I172" t="str">
            <v>14 PRESTACIÓN DE SERVICIOS</v>
          </cell>
          <cell r="J172" t="str">
            <v>N/A</v>
          </cell>
          <cell r="K172">
            <v>80111600</v>
          </cell>
          <cell r="L172">
            <v>12825</v>
          </cell>
          <cell r="M172">
            <v>11225</v>
          </cell>
          <cell r="N172">
            <v>45714</v>
          </cell>
          <cell r="O172">
            <v>2084129</v>
          </cell>
          <cell r="P172">
            <v>20771819</v>
          </cell>
          <cell r="Q172" t="str">
            <v>VEINTE MILLONES SETECIENTOS SETENTA Y UN MIL OCHOCIENTOS DIECINUEVE PESOS</v>
          </cell>
          <cell r="R172" t="str">
            <v>1 PERSONA NATURAL</v>
          </cell>
          <cell r="S172" t="str">
            <v>3 CÉDULA DE CIUDADANÍA</v>
          </cell>
          <cell r="T172">
            <v>1076019812</v>
          </cell>
          <cell r="U172">
            <v>2</v>
          </cell>
          <cell r="V172" t="str">
            <v>N-A</v>
          </cell>
          <cell r="W172" t="str">
            <v>11 NO SE DILIGENCIA INFORMACIÓN PARA ESTE FORMULARIO EN ESTE PERÍODO DE REPORTE</v>
          </cell>
          <cell r="X172" t="str">
            <v>MASCULINO</v>
          </cell>
          <cell r="Y172" t="str">
            <v>Choco</v>
          </cell>
          <cell r="Z172" t="str">
            <v>Alto Baudó</v>
          </cell>
          <cell r="AA172" t="str">
            <v xml:space="preserve">LIBIO </v>
          </cell>
          <cell r="AC172" t="str">
            <v>DUMASA</v>
          </cell>
          <cell r="AD172" t="str">
            <v>DOGIRAMA</v>
          </cell>
          <cell r="AE172" t="str">
            <v>NO</v>
          </cell>
          <cell r="AF172" t="str">
            <v>6 NO CONSTITUYÓ GARANTÍAS</v>
          </cell>
          <cell r="AG172" t="str">
            <v>N-A</v>
          </cell>
          <cell r="AH172" t="str">
            <v>N-A</v>
          </cell>
          <cell r="AI172" t="str">
            <v>N-A</v>
          </cell>
          <cell r="AJ172" t="str">
            <v>N-A</v>
          </cell>
          <cell r="AK172" t="str">
            <v>GLORIA TERESITA SERNA ALZATE</v>
          </cell>
          <cell r="AL172" t="str">
            <v>PNN UTRÍA</v>
          </cell>
          <cell r="AM172" t="str">
            <v>2 SUPERVISOR</v>
          </cell>
          <cell r="AN172" t="str">
            <v>3 CÉDULA DE CIUDADANÍA</v>
          </cell>
          <cell r="AO172">
            <v>66848955</v>
          </cell>
          <cell r="AP172" t="str">
            <v>MARIA XIMENA ZORRILLA A.</v>
          </cell>
          <cell r="AQ172">
            <v>299</v>
          </cell>
          <cell r="AR172" t="str">
            <v>3 NO PACTADOS</v>
          </cell>
          <cell r="AS172" t="str">
            <v>4 NO SE HA ADICIONADO NI EN VALOR y EN TIEMPO</v>
          </cell>
          <cell r="AT172">
            <v>0</v>
          </cell>
          <cell r="AU172">
            <v>0</v>
          </cell>
          <cell r="AV172" t="str">
            <v>-</v>
          </cell>
          <cell r="AW172">
            <v>0</v>
          </cell>
          <cell r="AY172">
            <v>45715</v>
          </cell>
          <cell r="AZ172" t="str">
            <v>N/A</v>
          </cell>
          <cell r="BA172">
            <v>45714</v>
          </cell>
          <cell r="BB172">
            <v>46015</v>
          </cell>
          <cell r="BD172" t="str">
            <v>2. NO</v>
          </cell>
          <cell r="BE172" t="str">
            <v>-</v>
          </cell>
          <cell r="BF172" t="str">
            <v>-</v>
          </cell>
          <cell r="BG172" t="str">
            <v>2. NO</v>
          </cell>
          <cell r="BH172">
            <v>0</v>
          </cell>
          <cell r="BI172" t="str">
            <v>-</v>
          </cell>
          <cell r="BJ172" t="str">
            <v>-</v>
          </cell>
          <cell r="BL172" t="str">
            <v>2025753501900090E</v>
          </cell>
          <cell r="BM172">
            <v>20771819</v>
          </cell>
          <cell r="BN172" t="str">
            <v>JULIANA ISABEL MONTES ROMERO</v>
          </cell>
          <cell r="BO172" t="str">
            <v>https://community.secop.gov.co/Public/Tendering/ContractNoticePhases/View?PPI=CO1.PPI.37796924&amp;isFromPublicArea=True&amp;isModal=False</v>
          </cell>
          <cell r="BP172" t="str">
            <v>VIGENTE</v>
          </cell>
          <cell r="BR172" t="str">
            <v xml:space="preserve">https://community.secop.gov.co/Public/Tendering/ContractDetailView/Index?UniqueIdentifier=CO1.PCCNTR.7566176 </v>
          </cell>
          <cell r="BS172" t="str">
            <v>libio.dumasa</v>
          </cell>
          <cell r="BT172" t="str">
            <v>parquesnacionales.gov.co</v>
          </cell>
          <cell r="BU172" t="str">
            <v>libiotumaza@gmail.com</v>
          </cell>
          <cell r="BV172" t="str">
            <v>OPERARIO</v>
          </cell>
          <cell r="BW172" t="str">
            <v>BANCOLOMBIA S.A.</v>
          </cell>
          <cell r="BX172" t="str">
            <v>Ahorro</v>
          </cell>
          <cell r="BY172">
            <v>87067745301</v>
          </cell>
          <cell r="CC172">
            <v>347355</v>
          </cell>
          <cell r="CD172">
            <v>2084129</v>
          </cell>
          <cell r="CE172">
            <v>2084129</v>
          </cell>
          <cell r="CF172">
            <v>2084129</v>
          </cell>
          <cell r="CG172">
            <v>2084129</v>
          </cell>
          <cell r="CH172">
            <v>2084129</v>
          </cell>
          <cell r="CI172">
            <v>2084129</v>
          </cell>
          <cell r="CJ172">
            <v>2084129</v>
          </cell>
          <cell r="CK172">
            <v>2084129</v>
          </cell>
          <cell r="CL172">
            <v>2084129</v>
          </cell>
          <cell r="CM172">
            <v>1667303</v>
          </cell>
          <cell r="CN172">
            <v>0</v>
          </cell>
        </row>
        <row r="173">
          <cell r="A173" t="str">
            <v>CD-DTPA-171-2025</v>
          </cell>
          <cell r="B173" t="str">
            <v>2 NACION</v>
          </cell>
          <cell r="C173" t="str">
            <v>CPS-DTPA-171-2025</v>
          </cell>
          <cell r="D173" t="str">
            <v>SANDRA SULEIMA CUERO VALVERDE</v>
          </cell>
          <cell r="E173">
            <v>45715</v>
          </cell>
          <cell r="F173" t="str">
            <v>PA01-3202008-10-011Prestar servicios de apoyo a la gestión con plena autonomía técnica y administrativa en el DNMI Cabo Manglares para la implementación de procesos que contribuyan a la construcción de la gobernanza y fortalezcan las diversas formas de participación con los grupos étnicos presentes en las área protegida en el marco de la conservación de la diversidad biológica de las áreas protegidas del SINAP.</v>
          </cell>
          <cell r="G173" t="str">
            <v>APOYO A LA GESTIÓN</v>
          </cell>
          <cell r="H173" t="str">
            <v>2 CONTRATACIÓN DIRECTA</v>
          </cell>
          <cell r="I173" t="str">
            <v>14 PRESTACIÓN DE SERVICIOS</v>
          </cell>
          <cell r="J173" t="str">
            <v>N/A</v>
          </cell>
          <cell r="K173">
            <v>80111600</v>
          </cell>
          <cell r="L173">
            <v>8325</v>
          </cell>
          <cell r="M173">
            <v>14425</v>
          </cell>
          <cell r="N173">
            <v>45715</v>
          </cell>
          <cell r="O173">
            <v>2948106</v>
          </cell>
          <cell r="P173">
            <v>29874141</v>
          </cell>
          <cell r="Q173" t="str">
            <v>VEINTINUEVE MILLONES OCHOCIENTOS SETENTA Y CUATRO MIL CIENTO CUARENTA Y UNO</v>
          </cell>
          <cell r="R173" t="str">
            <v>1 PERSONA NATURAL</v>
          </cell>
          <cell r="S173" t="str">
            <v>3 CÉDULA DE CIUDADANÍA</v>
          </cell>
          <cell r="T173">
            <v>1087128671</v>
          </cell>
          <cell r="U173">
            <v>2</v>
          </cell>
          <cell r="V173" t="str">
            <v>N-A</v>
          </cell>
          <cell r="W173" t="str">
            <v>11 NO SE DILIGENCIA INFORMACIÓN PARA ESTE FORMULARIO EN ESTE PERÍODO DE REPORTE</v>
          </cell>
          <cell r="X173" t="str">
            <v>FEMENINO</v>
          </cell>
          <cell r="Y173" t="str">
            <v>Nariño</v>
          </cell>
          <cell r="Z173" t="str">
            <v>Tumaco</v>
          </cell>
          <cell r="AA173" t="str">
            <v>SANDRA</v>
          </cell>
          <cell r="AB173" t="str">
            <v>SULEIMA</v>
          </cell>
          <cell r="AC173" t="str">
            <v>CUERO</v>
          </cell>
          <cell r="AD173" t="str">
            <v>VALVERDE</v>
          </cell>
          <cell r="AE173" t="str">
            <v>NO</v>
          </cell>
          <cell r="AF173" t="str">
            <v>6 NO CONSTITUYÓ GARANTÍAS</v>
          </cell>
          <cell r="AG173" t="str">
            <v>N-A</v>
          </cell>
          <cell r="AH173" t="str">
            <v>N-A</v>
          </cell>
          <cell r="AI173" t="str">
            <v>N-A</v>
          </cell>
          <cell r="AJ173" t="str">
            <v>N-A</v>
          </cell>
          <cell r="AK173" t="str">
            <v>GLORIA TERESITA SERNA ALZATE</v>
          </cell>
          <cell r="AL173" t="str">
            <v>DNMI CABO MANGLARES</v>
          </cell>
          <cell r="AM173" t="str">
            <v>2 SUPERVISOR</v>
          </cell>
          <cell r="AN173" t="str">
            <v>3 CÉDULA DE CIUDADANÍA</v>
          </cell>
          <cell r="AO173">
            <v>1085903464</v>
          </cell>
          <cell r="AP173" t="str">
            <v>MARÍA FERNANDA VILLAREAL MONSALVE</v>
          </cell>
          <cell r="AQ173">
            <v>304</v>
          </cell>
          <cell r="AR173" t="str">
            <v>3 NO PACTADOS</v>
          </cell>
          <cell r="AS173" t="str">
            <v>4 NO SE HA ADICIONADO NI EN VALOR y EN TIEMPO</v>
          </cell>
          <cell r="AT173">
            <v>0</v>
          </cell>
          <cell r="AU173">
            <v>0</v>
          </cell>
          <cell r="AV173" t="str">
            <v>-</v>
          </cell>
          <cell r="AW173">
            <v>0</v>
          </cell>
          <cell r="AY173">
            <v>45716</v>
          </cell>
          <cell r="AZ173" t="str">
            <v>N/A</v>
          </cell>
          <cell r="BA173">
            <v>45715</v>
          </cell>
          <cell r="BB173">
            <v>46022</v>
          </cell>
          <cell r="BD173" t="str">
            <v>2. NO</v>
          </cell>
          <cell r="BE173" t="str">
            <v>-</v>
          </cell>
          <cell r="BF173" t="str">
            <v>-</v>
          </cell>
          <cell r="BG173" t="str">
            <v>2. NO</v>
          </cell>
          <cell r="BH173">
            <v>0</v>
          </cell>
          <cell r="BI173" t="str">
            <v>-</v>
          </cell>
          <cell r="BJ173" t="str">
            <v>-</v>
          </cell>
          <cell r="BL173" t="str">
            <v>2025753501000078E</v>
          </cell>
          <cell r="BM173">
            <v>29874141</v>
          </cell>
          <cell r="BN173" t="str">
            <v>CAROLINA BETANCUR CASTRO</v>
          </cell>
          <cell r="BO173" t="str">
            <v>https://community.secop.gov.co/Public/Tendering/ContractNoticePhases/View?PPI=CO1.PPI.37801045&amp;isFromPublicArea=True&amp;isModal=False</v>
          </cell>
          <cell r="BP173" t="str">
            <v>VIGENTE</v>
          </cell>
          <cell r="BR173" t="str">
            <v xml:space="preserve">https://community.secop.gov.co/Public/Tendering/ContractDetailView/Index?UniqueIdentifier=CO1.PCCNTR.7568340 </v>
          </cell>
          <cell r="BS173" t="str">
            <v>sandra.cuero</v>
          </cell>
          <cell r="BT173" t="str">
            <v>parquesnacionales.gov.co</v>
          </cell>
          <cell r="BU173" t="str">
            <v>scuero1989@gmail.com</v>
          </cell>
          <cell r="BV173" t="str">
            <v>TECNICO</v>
          </cell>
          <cell r="BW173" t="str">
            <v>BANCO DAVIVIENDA S.A.</v>
          </cell>
          <cell r="BX173" t="str">
            <v>Ahorro</v>
          </cell>
          <cell r="BY173" t="str">
            <v>106800048121</v>
          </cell>
          <cell r="CC173">
            <v>393081</v>
          </cell>
          <cell r="CD173">
            <v>2948106</v>
          </cell>
          <cell r="CE173">
            <v>2948106</v>
          </cell>
          <cell r="CF173">
            <v>2948106</v>
          </cell>
          <cell r="CG173">
            <v>2948106</v>
          </cell>
          <cell r="CH173">
            <v>2948106</v>
          </cell>
          <cell r="CI173">
            <v>2948106</v>
          </cell>
          <cell r="CJ173">
            <v>2948106</v>
          </cell>
          <cell r="CK173">
            <v>2948106</v>
          </cell>
          <cell r="CL173">
            <v>2948106</v>
          </cell>
          <cell r="CM173">
            <v>2948106</v>
          </cell>
          <cell r="CN173">
            <v>0</v>
          </cell>
        </row>
        <row r="174">
          <cell r="A174" t="str">
            <v>CD-DTPA-172-2025</v>
          </cell>
          <cell r="B174" t="str">
            <v>1 FONAM</v>
          </cell>
          <cell r="C174" t="str">
            <v>CPS-DTPA-172-2025</v>
          </cell>
          <cell r="D174" t="str">
            <v>ISIDORO TAPI MACHUCA</v>
          </cell>
          <cell r="E174">
            <v>45715</v>
          </cell>
          <cell r="F174" t="str">
            <v>Prestar servicio de apoyo a la gestión con plena autonomía técnica y administrativa en el PNN Utría en el monitoreo y mantenimiento a los procesos de restauración ecológica en el marco de la conservación de la diversidad biológica de las áreas protegidas del SINAP nacional.</v>
          </cell>
          <cell r="G174" t="str">
            <v>APOYO A LA GESTIÓN</v>
          </cell>
          <cell r="H174" t="str">
            <v>2 CONTRATACIÓN DIRECTA</v>
          </cell>
          <cell r="I174" t="str">
            <v>14 PRESTACIÓN DE SERVICIOS</v>
          </cell>
          <cell r="J174" t="str">
            <v>N/A</v>
          </cell>
          <cell r="K174">
            <v>80111600</v>
          </cell>
          <cell r="L174">
            <v>8625</v>
          </cell>
          <cell r="M174">
            <v>11325</v>
          </cell>
          <cell r="N174">
            <v>45715</v>
          </cell>
          <cell r="O174">
            <v>1836238</v>
          </cell>
          <cell r="P174">
            <v>18607212</v>
          </cell>
          <cell r="Q174" t="str">
            <v>DIECIOCHO MILLONES SEISCIENTOS SIETE MIL DOSCIENTOS DOCE</v>
          </cell>
          <cell r="R174" t="str">
            <v>1 PERSONA NATURAL</v>
          </cell>
          <cell r="S174" t="str">
            <v>3 CÉDULA DE CIUDADANÍA</v>
          </cell>
          <cell r="T174">
            <v>82384610</v>
          </cell>
          <cell r="U174">
            <v>2</v>
          </cell>
          <cell r="V174" t="str">
            <v>N-A</v>
          </cell>
          <cell r="W174" t="str">
            <v>11 NO SE DILIGENCIA INFORMACIÓN PARA ESTE FORMULARIO EN ESTE PERÍODO DE REPORTE</v>
          </cell>
          <cell r="X174" t="str">
            <v>MASCULINO</v>
          </cell>
          <cell r="Y174" t="str">
            <v>Chocó</v>
          </cell>
          <cell r="Z174" t="str">
            <v>Bahía Solano</v>
          </cell>
          <cell r="AA174" t="str">
            <v>ISIDORO</v>
          </cell>
          <cell r="AC174" t="str">
            <v>TUPI</v>
          </cell>
          <cell r="AD174" t="str">
            <v>MACHUCA</v>
          </cell>
          <cell r="AE174" t="str">
            <v>NO</v>
          </cell>
          <cell r="AF174" t="str">
            <v>6 NO CONSTITUYÓ GARANTÍAS</v>
          </cell>
          <cell r="AG174" t="str">
            <v>N-A</v>
          </cell>
          <cell r="AH174" t="str">
            <v>N-A</v>
          </cell>
          <cell r="AI174" t="str">
            <v>N-A</v>
          </cell>
          <cell r="AJ174" t="str">
            <v>N-A</v>
          </cell>
          <cell r="AK174" t="str">
            <v>GLORIA TERESITA SERNA ALZATE</v>
          </cell>
          <cell r="AL174" t="str">
            <v>PNN UTRÍA</v>
          </cell>
          <cell r="AM174" t="str">
            <v>2 SUPERVISOR</v>
          </cell>
          <cell r="AN174" t="str">
            <v>3 CÉDULA DE CIUDADANÍA</v>
          </cell>
          <cell r="AO174">
            <v>66848955</v>
          </cell>
          <cell r="AP174" t="str">
            <v>MARIA XIMENA ZORRILLA A.</v>
          </cell>
          <cell r="AQ174">
            <v>304</v>
          </cell>
          <cell r="AR174" t="str">
            <v>3 NO PACTADOS</v>
          </cell>
          <cell r="AS174" t="str">
            <v>4 NO SE HA ADICIONADO NI EN VALOR y EN TIEMPO</v>
          </cell>
          <cell r="AT174">
            <v>0</v>
          </cell>
          <cell r="AU174">
            <v>0</v>
          </cell>
          <cell r="AV174" t="str">
            <v>-</v>
          </cell>
          <cell r="AW174">
            <v>0</v>
          </cell>
          <cell r="AY174">
            <v>45717</v>
          </cell>
          <cell r="AZ174" t="str">
            <v>N/A</v>
          </cell>
          <cell r="BA174">
            <v>45715</v>
          </cell>
          <cell r="BB174">
            <v>46022</v>
          </cell>
          <cell r="BD174" t="str">
            <v>2. NO</v>
          </cell>
          <cell r="BE174" t="str">
            <v>-</v>
          </cell>
          <cell r="BF174" t="str">
            <v>-</v>
          </cell>
          <cell r="BG174" t="str">
            <v>2. NO</v>
          </cell>
          <cell r="BH174">
            <v>0</v>
          </cell>
          <cell r="BI174" t="str">
            <v>-</v>
          </cell>
          <cell r="BJ174" t="str">
            <v>-</v>
          </cell>
          <cell r="BL174" t="str">
            <v>2025753501900091E</v>
          </cell>
          <cell r="BM174">
            <v>18607212</v>
          </cell>
          <cell r="BN174" t="str">
            <v>JULIANA ISABEL MONTES ROMERO</v>
          </cell>
          <cell r="BO174" t="str">
            <v>https://community.secop.gov.co/Public/Tendering/ContractNoticePhases/View?PPI=CO1.PPI.37822293&amp;isFromPublicArea=True&amp;isModal=False</v>
          </cell>
          <cell r="BP174" t="str">
            <v>VIGENTE</v>
          </cell>
          <cell r="BR174" t="str">
            <v xml:space="preserve">https://community.secop.gov.co/Public/Tendering/ContractDetailView/Index?UniqueIdentifier=CO1.PCCNTR.7572378 </v>
          </cell>
          <cell r="BS174" t="str">
            <v>isodoro.tapi</v>
          </cell>
          <cell r="BT174" t="str">
            <v>parquesnacionales.gov.co</v>
          </cell>
          <cell r="BU174" t="str">
            <v>tapimachucai@gmail.com</v>
          </cell>
          <cell r="BV174" t="str">
            <v>OPERARIO</v>
          </cell>
          <cell r="BW174" t="str">
            <v>BANCO DE BOGOTA</v>
          </cell>
          <cell r="BX174" t="str">
            <v>Ahorro</v>
          </cell>
          <cell r="BY174">
            <v>979118577</v>
          </cell>
          <cell r="CC174">
            <v>244832</v>
          </cell>
          <cell r="CD174">
            <v>1836238</v>
          </cell>
          <cell r="CE174">
            <v>1836238</v>
          </cell>
          <cell r="CF174">
            <v>1836238</v>
          </cell>
          <cell r="CG174">
            <v>1836238</v>
          </cell>
          <cell r="CH174">
            <v>1836238</v>
          </cell>
          <cell r="CI174">
            <v>1836238</v>
          </cell>
          <cell r="CJ174">
            <v>1836238</v>
          </cell>
          <cell r="CK174">
            <v>1836238</v>
          </cell>
          <cell r="CL174">
            <v>1836238</v>
          </cell>
          <cell r="CM174">
            <v>1836238</v>
          </cell>
          <cell r="CN174">
            <v>0</v>
          </cell>
        </row>
        <row r="175">
          <cell r="A175" t="str">
            <v>CD-DTPA-173-2025</v>
          </cell>
          <cell r="B175" t="str">
            <v>2 NACION</v>
          </cell>
          <cell r="C175" t="str">
            <v>CPS-DTPA-173-2025</v>
          </cell>
          <cell r="D175" t="str">
            <v>JUAN CAMILO CUESTA MORENO</v>
          </cell>
          <cell r="E175">
            <v>45715</v>
          </cell>
          <cell r="F175" t="str">
            <v>Prestar servicios de apoyo a la gestión con plena autonomía técnica y administrativa en el PNN LOS Katíos para Implementar las acciones técnicas de las estrategia de prevención, vigilancia y control en el área protegida, en el marco de la conservación de la diversidad biológica de las áreas protegidas del SINAP nacional.</v>
          </cell>
          <cell r="G175" t="str">
            <v>APOYO A LA GESTIÓN</v>
          </cell>
          <cell r="H175" t="str">
            <v>2 CONTRATACIÓN DIRECTA</v>
          </cell>
          <cell r="I175" t="str">
            <v>14 PRESTACIÓN DE SERVICIOS</v>
          </cell>
          <cell r="J175" t="str">
            <v>N/A</v>
          </cell>
          <cell r="K175">
            <v>80111600</v>
          </cell>
          <cell r="L175">
            <v>16525</v>
          </cell>
          <cell r="M175">
            <v>14825</v>
          </cell>
          <cell r="N175">
            <v>45715</v>
          </cell>
          <cell r="O175">
            <v>2948106</v>
          </cell>
          <cell r="P175">
            <v>29874141</v>
          </cell>
          <cell r="Q175" t="str">
            <v>VEINTINUEVE MILLONES OCHOCIENTOS SETENTA Y CUATRO MIL CIENTO CUARENTA Y UNO PESOS</v>
          </cell>
          <cell r="R175" t="str">
            <v>1 PERSONA NATURAL</v>
          </cell>
          <cell r="S175" t="str">
            <v>3 CÉDULA DE CIUDADANÍA</v>
          </cell>
          <cell r="T175">
            <v>1193549020</v>
          </cell>
          <cell r="U175">
            <v>2</v>
          </cell>
          <cell r="V175" t="str">
            <v>N-A</v>
          </cell>
          <cell r="W175" t="str">
            <v>11 NO SE DILIGENCIA INFORMACIÓN PARA ESTE FORMULARIO EN ESTE PERÍODO DE REPORTE</v>
          </cell>
          <cell r="X175" t="str">
            <v>MASCULINO</v>
          </cell>
          <cell r="Y175" t="str">
            <v>Chocó</v>
          </cell>
          <cell r="Z175" t="str">
            <v>Riosucio</v>
          </cell>
          <cell r="AA175" t="str">
            <v xml:space="preserve">JUAN </v>
          </cell>
          <cell r="AB175" t="str">
            <v>CAMILO</v>
          </cell>
          <cell r="AC175" t="str">
            <v xml:space="preserve">CUESTA </v>
          </cell>
          <cell r="AD175" t="str">
            <v>MORENO</v>
          </cell>
          <cell r="AE175" t="str">
            <v>NO</v>
          </cell>
          <cell r="AF175" t="str">
            <v>6 NO CONSTITUYÓ GARANTÍAS</v>
          </cell>
          <cell r="AG175" t="str">
            <v>N-A</v>
          </cell>
          <cell r="AH175" t="str">
            <v>N-A</v>
          </cell>
          <cell r="AI175" t="str">
            <v>N-A</v>
          </cell>
          <cell r="AJ175" t="str">
            <v>N-A</v>
          </cell>
          <cell r="AK175" t="str">
            <v>GLORIA TERESITA SERNA ALZATE</v>
          </cell>
          <cell r="AL175" t="str">
            <v>PNN LOS KATIOS</v>
          </cell>
          <cell r="AM175" t="str">
            <v>2 SUPERVISOR</v>
          </cell>
          <cell r="AN175" t="str">
            <v>3 CÉDULA DE CIUDADANÍA</v>
          </cell>
          <cell r="AO175">
            <v>12563768</v>
          </cell>
          <cell r="AP175" t="str">
            <v>NELSON DE LA ROSA MANJARRES</v>
          </cell>
          <cell r="AQ175">
            <v>304</v>
          </cell>
          <cell r="AR175" t="str">
            <v>3 NO PACTADOS</v>
          </cell>
          <cell r="AS175" t="str">
            <v>4 NO SE HA ADICIONADO NI EN VALOR y EN TIEMPO</v>
          </cell>
          <cell r="AT175">
            <v>0</v>
          </cell>
          <cell r="AU175">
            <v>0</v>
          </cell>
          <cell r="AV175" t="str">
            <v>-</v>
          </cell>
          <cell r="AW175">
            <v>0</v>
          </cell>
          <cell r="AY175">
            <v>45717</v>
          </cell>
          <cell r="AZ175" t="str">
            <v>N/A</v>
          </cell>
          <cell r="BA175">
            <v>45715</v>
          </cell>
          <cell r="BB175">
            <v>46022</v>
          </cell>
          <cell r="BD175" t="str">
            <v>2. NO</v>
          </cell>
          <cell r="BE175" t="str">
            <v>-</v>
          </cell>
          <cell r="BF175" t="str">
            <v>-</v>
          </cell>
          <cell r="BG175" t="str">
            <v>2. NO</v>
          </cell>
          <cell r="BH175">
            <v>0</v>
          </cell>
          <cell r="BI175" t="str">
            <v>-</v>
          </cell>
          <cell r="BJ175" t="str">
            <v>-</v>
          </cell>
          <cell r="BL175" t="str">
            <v>2025753501000079E</v>
          </cell>
          <cell r="BM175">
            <v>29874141</v>
          </cell>
          <cell r="BN175" t="str">
            <v>KHAREM CARABALI MARULANDA</v>
          </cell>
          <cell r="BO175" t="str">
            <v>https://community.secop.gov.co/Public/Tendering/ContractNoticePhases/View?PPI=CO1.PPI.37827327&amp;isFromPublicArea=True&amp;isModal=False</v>
          </cell>
          <cell r="BP175" t="str">
            <v>VIGENTE</v>
          </cell>
          <cell r="BR175" t="str">
            <v xml:space="preserve">https://community.secop.gov.co/Public/Tendering/ContractDetailView/Index?UniqueIdentifier=CO1.PCCNTR.7573952 </v>
          </cell>
          <cell r="BS175" t="str">
            <v>juan.cuesta</v>
          </cell>
          <cell r="BT175" t="str">
            <v>parquesnacionales.gov.co</v>
          </cell>
          <cell r="BU175" t="str">
            <v>juancam20.16@gmail.com</v>
          </cell>
          <cell r="BV175" t="str">
            <v>TECNOLOGO</v>
          </cell>
          <cell r="BW175" t="str">
            <v>BANCOLOMBIA S.A.</v>
          </cell>
          <cell r="BX175" t="str">
            <v>Ahorro</v>
          </cell>
          <cell r="BY175">
            <v>87075231932</v>
          </cell>
          <cell r="CC175">
            <v>393081</v>
          </cell>
          <cell r="CD175">
            <v>2948106</v>
          </cell>
          <cell r="CE175">
            <v>2948106</v>
          </cell>
          <cell r="CF175">
            <v>2948106</v>
          </cell>
          <cell r="CG175">
            <v>2948106</v>
          </cell>
          <cell r="CH175">
            <v>2948106</v>
          </cell>
          <cell r="CI175">
            <v>2948106</v>
          </cell>
          <cell r="CJ175">
            <v>2948106</v>
          </cell>
          <cell r="CK175">
            <v>2948106</v>
          </cell>
          <cell r="CL175">
            <v>2948106</v>
          </cell>
          <cell r="CM175">
            <v>2948106</v>
          </cell>
          <cell r="CN175">
            <v>0</v>
          </cell>
        </row>
        <row r="176">
          <cell r="A176" t="str">
            <v>CD-DTPA-174-2025</v>
          </cell>
          <cell r="B176" t="str">
            <v>1 FONAM</v>
          </cell>
          <cell r="C176" t="str">
            <v>CPS-DTPA-174-2025</v>
          </cell>
          <cell r="D176" t="str">
            <v>FREDY ORLANDO RODRÍGUEZ ROJAS</v>
          </cell>
          <cell r="E176">
            <v>45715</v>
          </cell>
          <cell r="F176" t="str">
            <v>Prestar servicios profesionales con plena autonomía técnica y administrativa en el PNN Gorgona para realizar consolidación, revisión, análisis, reporte y demás actividades requeridas a partir de la información proveniente de la gestión de prevención, vigilancia y control en el marco de la conservación de la diversidad biológica de las áreas protegidas del SINAP nacional</v>
          </cell>
          <cell r="G176" t="str">
            <v>PROFESIONAL</v>
          </cell>
          <cell r="H176" t="str">
            <v>2 CONTRATACIÓN DIRECTA</v>
          </cell>
          <cell r="I176" t="str">
            <v>14 PRESTACIÓN DE SERVICIOS</v>
          </cell>
          <cell r="J176" t="str">
            <v>N/A</v>
          </cell>
          <cell r="K176">
            <v>80111600</v>
          </cell>
          <cell r="L176">
            <v>14325</v>
          </cell>
          <cell r="M176">
            <v>11425</v>
          </cell>
          <cell r="N176">
            <v>45715</v>
          </cell>
          <cell r="O176">
            <v>5106004</v>
          </cell>
          <cell r="P176">
            <v>51740841</v>
          </cell>
          <cell r="Q176" t="str">
            <v>CINCUENTA Y UN MILLONES SETECIENTOS CUARENTA MIL OCHOCIENTOS CUARENTA Y UNO</v>
          </cell>
          <cell r="R176" t="str">
            <v>1 PERSONA NATURAL</v>
          </cell>
          <cell r="S176" t="str">
            <v>3 CÉDULA DE CIUDADANÍA</v>
          </cell>
          <cell r="T176">
            <v>1022333005</v>
          </cell>
          <cell r="U176">
            <v>2</v>
          </cell>
          <cell r="V176" t="str">
            <v>N-A</v>
          </cell>
          <cell r="W176" t="str">
            <v>11 NO SE DILIGENCIA INFORMACIÓN PARA ESTE FORMULARIO EN ESTE PERÍODO DE REPORTE</v>
          </cell>
          <cell r="X176" t="str">
            <v>MASCULINO</v>
          </cell>
          <cell r="Y176" t="str">
            <v>Cundinamarca</v>
          </cell>
          <cell r="Z176" t="str">
            <v>Supata</v>
          </cell>
          <cell r="AA176" t="str">
            <v>FREDY</v>
          </cell>
          <cell r="AB176" t="str">
            <v>ORLANDO</v>
          </cell>
          <cell r="AC176" t="str">
            <v>RODRIGUEZ</v>
          </cell>
          <cell r="AD176" t="str">
            <v>ROJAS</v>
          </cell>
          <cell r="AE176" t="str">
            <v>SI</v>
          </cell>
          <cell r="AF176" t="str">
            <v>1 PÓLIZA</v>
          </cell>
          <cell r="AG176" t="str">
            <v>12 SEGUROS DEL ESTADO</v>
          </cell>
          <cell r="AH176" t="str">
            <v>2 CUMPLIMIENTO</v>
          </cell>
          <cell r="AI176">
            <v>45715</v>
          </cell>
          <cell r="AJ176" t="str">
            <v>45-46-101030217</v>
          </cell>
          <cell r="AK176" t="str">
            <v>GLORIA TERESITA SERNA ALZATE</v>
          </cell>
          <cell r="AL176" t="str">
            <v>PNN GORGONA</v>
          </cell>
          <cell r="AM176" t="str">
            <v>2 SUPERVISOR</v>
          </cell>
          <cell r="AN176" t="str">
            <v>3 CÉDULA DE CIUDADANÍA</v>
          </cell>
          <cell r="AO176">
            <v>6499218</v>
          </cell>
          <cell r="AP176" t="str">
            <v>ANDRES MAURICIO ROJAS CAÑAS</v>
          </cell>
          <cell r="AQ176">
            <v>304</v>
          </cell>
          <cell r="AR176" t="str">
            <v>3 NO PACTADOS</v>
          </cell>
          <cell r="AS176" t="str">
            <v>4 NO SE HA ADICIONADO NI EN VALOR y EN TIEMPO</v>
          </cell>
          <cell r="AT176">
            <v>0</v>
          </cell>
          <cell r="AU176">
            <v>0</v>
          </cell>
          <cell r="AV176" t="str">
            <v>-</v>
          </cell>
          <cell r="AW176">
            <v>0</v>
          </cell>
          <cell r="AY176">
            <v>45717</v>
          </cell>
          <cell r="AZ176">
            <v>45715</v>
          </cell>
          <cell r="BA176">
            <v>45715</v>
          </cell>
          <cell r="BB176">
            <v>46022</v>
          </cell>
          <cell r="BD176" t="str">
            <v>2. NO</v>
          </cell>
          <cell r="BE176" t="str">
            <v>-</v>
          </cell>
          <cell r="BF176" t="str">
            <v>-</v>
          </cell>
          <cell r="BG176" t="str">
            <v>2. NO</v>
          </cell>
          <cell r="BH176">
            <v>0</v>
          </cell>
          <cell r="BI176" t="str">
            <v>-</v>
          </cell>
          <cell r="BJ176" t="str">
            <v>-</v>
          </cell>
          <cell r="BL176" t="str">
            <v>2025753501900092E</v>
          </cell>
          <cell r="BM176">
            <v>51740841</v>
          </cell>
          <cell r="BN176" t="str">
            <v>DIANA PATRICIA GUERRERO</v>
          </cell>
          <cell r="BO176" t="str">
            <v>https://community.secop.gov.co/Public/Tendering/ContractNoticePhases/View?PPI=CO1.PPI.37824631&amp;isFromPublicArea=True&amp;isModal=False</v>
          </cell>
          <cell r="BP176" t="str">
            <v>VIGENTE</v>
          </cell>
          <cell r="BR176" t="str">
            <v xml:space="preserve">https://community.secop.gov.co/Public/Tendering/ContractDetailView/Index?UniqueIdentifier=CO1.PCCNTR.7574112 </v>
          </cell>
          <cell r="BS176" t="str">
            <v>fredy.rodriguez</v>
          </cell>
          <cell r="BT176" t="str">
            <v>parquesnacionales.gov.co</v>
          </cell>
          <cell r="BU176" t="str">
            <v>7fredyr@gmail.com</v>
          </cell>
          <cell r="BV176" t="str">
            <v>PROFESIONAL</v>
          </cell>
          <cell r="BW176" t="str">
            <v>BANCOLOMBIA S.A.</v>
          </cell>
          <cell r="BX176" t="str">
            <v>Ahorro</v>
          </cell>
          <cell r="BY176">
            <v>21327141322</v>
          </cell>
          <cell r="CC176">
            <v>680801</v>
          </cell>
          <cell r="CD176">
            <v>5106004</v>
          </cell>
          <cell r="CE176">
            <v>5106004</v>
          </cell>
          <cell r="CF176">
            <v>5106004</v>
          </cell>
          <cell r="CG176">
            <v>5106004</v>
          </cell>
          <cell r="CH176">
            <v>5106004</v>
          </cell>
          <cell r="CI176">
            <v>5106004</v>
          </cell>
          <cell r="CJ176">
            <v>5106004</v>
          </cell>
          <cell r="CK176">
            <v>5106004</v>
          </cell>
          <cell r="CL176">
            <v>5106004</v>
          </cell>
          <cell r="CM176">
            <v>5106004</v>
          </cell>
          <cell r="CN176">
            <v>0</v>
          </cell>
        </row>
        <row r="177">
          <cell r="A177" t="str">
            <v>CD-DTPA-175-2025</v>
          </cell>
          <cell r="B177" t="str">
            <v>1 FONAM</v>
          </cell>
          <cell r="C177" t="str">
            <v>CPS-DTPA-175-2025</v>
          </cell>
          <cell r="D177" t="str">
            <v>NELLY CAMPAZ CORTES</v>
          </cell>
          <cell r="E177">
            <v>45716</v>
          </cell>
          <cell r="F177" t="str">
            <v>Prestar los servicios de apoyo a la gestión con plena autonomía técnica y administrativa en el PNN Gorgona para el desarrollo de las acciones operativas relacionadas con la implementación de la estrategia de investigación y monitoreo en el área protegida en el marco de la conservación de la diversidad biológica de las áreas protegidas del SINAP nacional.</v>
          </cell>
          <cell r="G177" t="str">
            <v>APOYO A LA GESTIÓN</v>
          </cell>
          <cell r="H177" t="str">
            <v>2 CONTRATACIÓN DIRECTA</v>
          </cell>
          <cell r="I177" t="str">
            <v>14 PRESTACIÓN DE SERVICIOS</v>
          </cell>
          <cell r="J177" t="str">
            <v>N/A</v>
          </cell>
          <cell r="K177">
            <v>80111600</v>
          </cell>
          <cell r="L177">
            <v>14025</v>
          </cell>
          <cell r="M177">
            <v>11525</v>
          </cell>
          <cell r="N177">
            <v>45716</v>
          </cell>
          <cell r="O177">
            <v>1836237</v>
          </cell>
          <cell r="P177">
            <v>18545994</v>
          </cell>
          <cell r="Q177" t="str">
            <v>DIECIOCHO MILLONES QUINIENTOS CUARENTA Y CINCO MIL NOVECIENTOS NOVENTA Y CUATRO</v>
          </cell>
          <cell r="R177" t="str">
            <v>1 PERSONA NATURAL</v>
          </cell>
          <cell r="S177" t="str">
            <v>3 CÉDULA DE CIUDADANÍA</v>
          </cell>
          <cell r="T177">
            <v>34678345</v>
          </cell>
          <cell r="U177">
            <v>2</v>
          </cell>
          <cell r="V177" t="str">
            <v>N-A</v>
          </cell>
          <cell r="W177" t="str">
            <v>11 NO SE DILIGENCIA INFORMACIÓN PARA ESTE FORMULARIO EN ESTE PERÍODO DE REPORTE</v>
          </cell>
          <cell r="X177" t="str">
            <v>FEMENINO</v>
          </cell>
          <cell r="Y177" t="str">
            <v>Cauca</v>
          </cell>
          <cell r="Z177" t="str">
            <v>Guapi</v>
          </cell>
          <cell r="AA177" t="str">
            <v>NELLY</v>
          </cell>
          <cell r="AC177" t="str">
            <v>CAMPAZ</v>
          </cell>
          <cell r="AD177" t="str">
            <v>CORTES</v>
          </cell>
          <cell r="AE177" t="str">
            <v>NO</v>
          </cell>
          <cell r="AF177" t="str">
            <v>6 NO CONSTITUYÓ GARANTÍAS</v>
          </cell>
          <cell r="AG177" t="str">
            <v>N-A</v>
          </cell>
          <cell r="AH177" t="str">
            <v>N-A</v>
          </cell>
          <cell r="AI177" t="str">
            <v>N-A</v>
          </cell>
          <cell r="AJ177" t="str">
            <v>N-A</v>
          </cell>
          <cell r="AK177" t="str">
            <v>GLORIA TERESITA SERNA ALZATE</v>
          </cell>
          <cell r="AL177" t="str">
            <v>PNN GORGONA</v>
          </cell>
          <cell r="AM177" t="str">
            <v>2 SUPERVISOR</v>
          </cell>
          <cell r="AN177" t="str">
            <v>3 CÉDULA DE CIUDADANÍA</v>
          </cell>
          <cell r="AO177">
            <v>6499218</v>
          </cell>
          <cell r="AP177" t="str">
            <v>ANDRES MAURICIO ROJAS CAÑAS</v>
          </cell>
          <cell r="AQ177">
            <v>303</v>
          </cell>
          <cell r="AR177" t="str">
            <v>3 NO PACTADOS</v>
          </cell>
          <cell r="AS177" t="str">
            <v>4 NO SE HA ADICIONADO NI EN VALOR y EN TIEMPO</v>
          </cell>
          <cell r="AT177">
            <v>0</v>
          </cell>
          <cell r="AU177">
            <v>0</v>
          </cell>
          <cell r="AV177" t="str">
            <v>-</v>
          </cell>
          <cell r="AW177">
            <v>0</v>
          </cell>
          <cell r="AY177">
            <v>45718</v>
          </cell>
          <cell r="AZ177" t="str">
            <v>N/A</v>
          </cell>
          <cell r="BA177">
            <v>45716</v>
          </cell>
          <cell r="BB177">
            <v>46022</v>
          </cell>
          <cell r="BD177" t="str">
            <v>2. NO</v>
          </cell>
          <cell r="BE177" t="str">
            <v>-</v>
          </cell>
          <cell r="BF177" t="str">
            <v>-</v>
          </cell>
          <cell r="BG177" t="str">
            <v>2. NO</v>
          </cell>
          <cell r="BH177">
            <v>0</v>
          </cell>
          <cell r="BI177" t="str">
            <v>-</v>
          </cell>
          <cell r="BJ177" t="str">
            <v>-</v>
          </cell>
          <cell r="BL177" t="str">
            <v>2025753501900093E</v>
          </cell>
          <cell r="BM177">
            <v>18545994</v>
          </cell>
          <cell r="BN177" t="str">
            <v>DIANA PATRICIA GUERRERO</v>
          </cell>
          <cell r="BO177" t="str">
            <v>https://community.secop.gov.co/Public/Tendering/ContractNoticePhases/View?PPI=CO1.PPI.37850556&amp;isFromPublicArea=True&amp;isModal=False</v>
          </cell>
          <cell r="BP177" t="str">
            <v>VIGENTE</v>
          </cell>
          <cell r="BR177" t="str">
            <v xml:space="preserve">https://community.secop.gov.co/Public/Tendering/ContractDetailView/Index?UniqueIdentifier=CO1.PCCNTR.7580806 </v>
          </cell>
          <cell r="BS177" t="str">
            <v>nelly.campaz</v>
          </cell>
          <cell r="BT177" t="str">
            <v>parquesnacionales.gov.co</v>
          </cell>
          <cell r="BU177" t="str">
            <v>nellycampazcortes@gmail.com</v>
          </cell>
          <cell r="BV177" t="str">
            <v>OPERARIO</v>
          </cell>
          <cell r="BW177" t="str">
            <v>BANCO AGRARIO DE COLOMBIA S.A.</v>
          </cell>
          <cell r="BX177" t="str">
            <v>Ahorro</v>
          </cell>
          <cell r="BY177">
            <v>421253008501</v>
          </cell>
          <cell r="CC177">
            <v>183624</v>
          </cell>
          <cell r="CD177">
            <v>1836237</v>
          </cell>
          <cell r="CE177">
            <v>1836237</v>
          </cell>
          <cell r="CF177">
            <v>1836237</v>
          </cell>
          <cell r="CG177">
            <v>1836237</v>
          </cell>
          <cell r="CH177">
            <v>1836237</v>
          </cell>
          <cell r="CI177">
            <v>1836237</v>
          </cell>
          <cell r="CJ177">
            <v>1836237</v>
          </cell>
          <cell r="CK177">
            <v>1836237</v>
          </cell>
          <cell r="CL177">
            <v>1836237</v>
          </cell>
          <cell r="CM177">
            <v>1836237</v>
          </cell>
          <cell r="CN177">
            <v>0</v>
          </cell>
        </row>
        <row r="178">
          <cell r="A178" t="str">
            <v>CD-DTPA-176-2025</v>
          </cell>
          <cell r="B178" t="str">
            <v>2 NACION</v>
          </cell>
          <cell r="C178" t="str">
            <v>CPS-DTPA-176-2025</v>
          </cell>
          <cell r="D178" t="str">
            <v>KENIA LUCIA CAMPAZ CORTES</v>
          </cell>
          <cell r="E178">
            <v>45716</v>
          </cell>
          <cell r="F178" t="str">
            <v>Prestar servicios de apoyo a la gestión con plena autonomía técnica y administrativa en el PNN Gorgona para realizar las acciones operativas del plan de ordenamiento ecoturístico del área protegida en el marco de la conservación de la diversidad biológica de las áreas protegidas del SINAP nacional.</v>
          </cell>
          <cell r="G178" t="str">
            <v>APOYO A LA GESTIÓN</v>
          </cell>
          <cell r="H178" t="str">
            <v>2 CONTRATACIÓN DIRECTA</v>
          </cell>
          <cell r="I178" t="str">
            <v>14 PRESTACIÓN DE SERVICIOS</v>
          </cell>
          <cell r="J178" t="str">
            <v>N/A</v>
          </cell>
          <cell r="K178">
            <v>80111600</v>
          </cell>
          <cell r="L178">
            <v>10825</v>
          </cell>
          <cell r="M178">
            <v>15025</v>
          </cell>
          <cell r="N178">
            <v>45716</v>
          </cell>
          <cell r="O178">
            <v>2084129</v>
          </cell>
          <cell r="P178">
            <v>21049703</v>
          </cell>
          <cell r="Q178" t="str">
            <v>VEINTIÚN MILLONES CUARENTA Y NUEVE MIL SETECIENTOS TRES</v>
          </cell>
          <cell r="R178" t="str">
            <v>1 PERSONA NATURAL</v>
          </cell>
          <cell r="S178" t="str">
            <v>3 CÉDULA DE CIUDADANÍA</v>
          </cell>
          <cell r="T178">
            <v>1059445705</v>
          </cell>
          <cell r="U178">
            <v>2</v>
          </cell>
          <cell r="V178" t="str">
            <v>N-A</v>
          </cell>
          <cell r="W178" t="str">
            <v>11 NO SE DILIGENCIA INFORMACIÓN PARA ESTE FORMULARIO EN ESTE PERÍODO DE REPORTE</v>
          </cell>
          <cell r="X178" t="str">
            <v>FEMENINO</v>
          </cell>
          <cell r="Y178" t="str">
            <v>Cauca</v>
          </cell>
          <cell r="Z178" t="str">
            <v>Guapi</v>
          </cell>
          <cell r="AA178" t="str">
            <v>KENIA</v>
          </cell>
          <cell r="AB178" t="str">
            <v>LUCIA</v>
          </cell>
          <cell r="AC178" t="str">
            <v>CAMPAZ</v>
          </cell>
          <cell r="AD178" t="str">
            <v>CORTES</v>
          </cell>
          <cell r="AE178" t="str">
            <v>NO</v>
          </cell>
          <cell r="AF178" t="str">
            <v>6 NO CONSTITUYÓ GARANTÍAS</v>
          </cell>
          <cell r="AG178" t="str">
            <v>N-A</v>
          </cell>
          <cell r="AH178" t="str">
            <v>N-A</v>
          </cell>
          <cell r="AI178" t="str">
            <v>N-A</v>
          </cell>
          <cell r="AJ178" t="str">
            <v>N-A</v>
          </cell>
          <cell r="AK178" t="str">
            <v>GLORIA TERESITA SERNA ALZATE</v>
          </cell>
          <cell r="AL178" t="str">
            <v>PNN GORGONA</v>
          </cell>
          <cell r="AM178" t="str">
            <v>2 SUPERVISOR</v>
          </cell>
          <cell r="AN178" t="str">
            <v>3 CÉDULA DE CIUDADANÍA</v>
          </cell>
          <cell r="AO178">
            <v>6499218</v>
          </cell>
          <cell r="AP178" t="str">
            <v>ANDRES MAURICIO ROJAS CAÑAS</v>
          </cell>
          <cell r="AQ178">
            <v>303</v>
          </cell>
          <cell r="AR178" t="str">
            <v>3 NO PACTADOS</v>
          </cell>
          <cell r="AS178" t="str">
            <v>4 NO SE HA ADICIONADO NI EN VALOR y EN TIEMPO</v>
          </cell>
          <cell r="AT178">
            <v>0</v>
          </cell>
          <cell r="AU178">
            <v>0</v>
          </cell>
          <cell r="AV178" t="str">
            <v>-</v>
          </cell>
          <cell r="AW178">
            <v>0</v>
          </cell>
          <cell r="AY178">
            <v>45718</v>
          </cell>
          <cell r="AZ178" t="str">
            <v>N/A</v>
          </cell>
          <cell r="BA178">
            <v>45716</v>
          </cell>
          <cell r="BB178">
            <v>46022</v>
          </cell>
          <cell r="BD178" t="str">
            <v>2. NO</v>
          </cell>
          <cell r="BE178" t="str">
            <v>-</v>
          </cell>
          <cell r="BF178" t="str">
            <v>-</v>
          </cell>
          <cell r="BG178" t="str">
            <v>2. NO</v>
          </cell>
          <cell r="BH178">
            <v>0</v>
          </cell>
          <cell r="BI178" t="str">
            <v>-</v>
          </cell>
          <cell r="BJ178" t="str">
            <v>-</v>
          </cell>
          <cell r="BL178" t="str">
            <v>2025753501000080E</v>
          </cell>
          <cell r="BM178">
            <v>21049703</v>
          </cell>
          <cell r="BN178" t="str">
            <v>DIANA PATRICIA GUERRERO</v>
          </cell>
          <cell r="BO178" t="str">
            <v>https://community.secop.gov.co/Public/Tendering/ContractNoticePhases/View?PPI=CO1.PPI.37857227&amp;isFromPublicArea=True&amp;isModal=False</v>
          </cell>
          <cell r="BP178" t="str">
            <v>VIGENTE</v>
          </cell>
          <cell r="BR178" t="str">
            <v xml:space="preserve">https://community.secop.gov.co/Public/Tendering/ContractDetailView/Index?UniqueIdentifier=CO1.PCCNTR.7582451 </v>
          </cell>
          <cell r="BS178" t="str">
            <v>kenia.campaz</v>
          </cell>
          <cell r="BT178" t="str">
            <v>parquesnacionales.gov.co</v>
          </cell>
          <cell r="BU178" t="str">
            <v>kenialuciacampazcortes@gmail.com</v>
          </cell>
          <cell r="BV178" t="str">
            <v>OPERARIO</v>
          </cell>
          <cell r="BW178" t="str">
            <v>BANCO AGRARIO DE COLOMBIA S.A.</v>
          </cell>
          <cell r="BX178" t="str">
            <v>Ahorro</v>
          </cell>
          <cell r="BY178">
            <v>421250041964</v>
          </cell>
          <cell r="CC178">
            <v>208413</v>
          </cell>
          <cell r="CD178">
            <v>2084129</v>
          </cell>
          <cell r="CE178">
            <v>2084129</v>
          </cell>
          <cell r="CF178">
            <v>2084129</v>
          </cell>
          <cell r="CG178">
            <v>2084129</v>
          </cell>
          <cell r="CH178">
            <v>2084129</v>
          </cell>
          <cell r="CI178">
            <v>2084129</v>
          </cell>
          <cell r="CJ178">
            <v>2084129</v>
          </cell>
          <cell r="CK178">
            <v>2084129</v>
          </cell>
          <cell r="CL178">
            <v>2084129</v>
          </cell>
          <cell r="CM178">
            <v>2084129</v>
          </cell>
          <cell r="CN178">
            <v>0</v>
          </cell>
        </row>
        <row r="179">
          <cell r="A179" t="str">
            <v>CD-DTPA-177-2025</v>
          </cell>
          <cell r="B179" t="str">
            <v>1 FONAM</v>
          </cell>
          <cell r="C179" t="str">
            <v>CPS-DTPA-177-2025</v>
          </cell>
          <cell r="D179" t="str">
            <v>LIZETH ARELLY DIAZ</v>
          </cell>
          <cell r="E179">
            <v>45716</v>
          </cell>
          <cell r="F179" t="str">
            <v>PA04-3202008-10-049 Prestar servicios profesionales con plena autonomía técnica y administrativa en el PNN Farallones de Cali en la realización de las actividades necesarias para Adelantar procesos que contribuyan a la construcción de la gobernanza, el desarrollo de las Estrategias Especiales de Manejo del Área protegida, en el marco de la conservación de la diversidad biológica de las Áreas Protegidas del SINAP Nacional, especialmente la presente en los ecosistemas de páramo y bosques del Parque Nacional Natural Farallones de Cali y su área de influencia</v>
          </cell>
          <cell r="G179" t="str">
            <v>PROFESIONAL</v>
          </cell>
          <cell r="H179" t="str">
            <v>2 CONTRATACIÓN DIRECTA</v>
          </cell>
          <cell r="I179" t="str">
            <v>14 PRESTACIÓN DE SERVICIOS</v>
          </cell>
          <cell r="J179" t="str">
            <v>N/A</v>
          </cell>
          <cell r="K179">
            <v>80111600</v>
          </cell>
          <cell r="L179">
            <v>14425</v>
          </cell>
          <cell r="M179">
            <v>11725</v>
          </cell>
          <cell r="N179">
            <v>45716</v>
          </cell>
          <cell r="O179">
            <v>5693195</v>
          </cell>
          <cell r="P179">
            <v>56931950</v>
          </cell>
          <cell r="Q179" t="str">
            <v>CINCUENTA Y SEIS MILLONES NOVECIENTOS TREINTA Y UN MIL NOVECIENTOS CINCUENTA</v>
          </cell>
          <cell r="R179" t="str">
            <v>1 PERSONA NATURAL</v>
          </cell>
          <cell r="S179" t="str">
            <v>3 CÉDULA DE CIUDADANÍA</v>
          </cell>
          <cell r="T179">
            <v>1061696565</v>
          </cell>
          <cell r="U179">
            <v>2</v>
          </cell>
          <cell r="V179" t="str">
            <v>N-A</v>
          </cell>
          <cell r="W179" t="str">
            <v>11 NO SE DILIGENCIA INFORMACIÓN PARA ESTE FORMULARIO EN ESTE PERÍODO DE REPORTE</v>
          </cell>
          <cell r="X179" t="str">
            <v>FEMENINO</v>
          </cell>
          <cell r="Y179" t="str">
            <v>Cauca</v>
          </cell>
          <cell r="Z179" t="str">
            <v>Bolivar</v>
          </cell>
          <cell r="AA179" t="str">
            <v>LIZETH</v>
          </cell>
          <cell r="AB179" t="str">
            <v>ARELLY</v>
          </cell>
          <cell r="AC179" t="str">
            <v>DIAZ</v>
          </cell>
          <cell r="AE179" t="str">
            <v>SI</v>
          </cell>
          <cell r="AF179" t="str">
            <v>1 PÓLIZA</v>
          </cell>
          <cell r="AG179" t="str">
            <v>12 SEGUROS DEL ESTADO</v>
          </cell>
          <cell r="AH179" t="str">
            <v>2 CUMPLIMIENTO</v>
          </cell>
          <cell r="AI179">
            <v>45716</v>
          </cell>
          <cell r="AJ179" t="str">
            <v>25-46-101040254</v>
          </cell>
          <cell r="AK179" t="str">
            <v>GLORIA TERESITA SERNA ALZATE</v>
          </cell>
          <cell r="AL179" t="str">
            <v>PNN FARALLONES DE CALI</v>
          </cell>
          <cell r="AM179" t="str">
            <v>2 SUPERVISOR</v>
          </cell>
          <cell r="AN179" t="str">
            <v>3 CÉDULA DE CIUDADANÍA</v>
          </cell>
          <cell r="AO179">
            <v>29120620</v>
          </cell>
          <cell r="AP179" t="str">
            <v>MARIA JULIANA CERON</v>
          </cell>
          <cell r="AQ179">
            <v>300</v>
          </cell>
          <cell r="AR179" t="str">
            <v>3 NO PACTADOS</v>
          </cell>
          <cell r="AS179" t="str">
            <v>4 NO SE HA ADICIONADO NI EN VALOR y EN TIEMPO</v>
          </cell>
          <cell r="AT179">
            <v>0</v>
          </cell>
          <cell r="AU179">
            <v>0</v>
          </cell>
          <cell r="AV179" t="str">
            <v>-</v>
          </cell>
          <cell r="AW179">
            <v>0</v>
          </cell>
          <cell r="AY179">
            <v>45718</v>
          </cell>
          <cell r="AZ179">
            <v>45716</v>
          </cell>
          <cell r="BA179">
            <v>45717</v>
          </cell>
          <cell r="BB179">
            <v>46022</v>
          </cell>
          <cell r="BD179" t="str">
            <v>2. NO</v>
          </cell>
          <cell r="BE179" t="str">
            <v>-</v>
          </cell>
          <cell r="BF179" t="str">
            <v>-</v>
          </cell>
          <cell r="BG179" t="str">
            <v>2. NO</v>
          </cell>
          <cell r="BH179">
            <v>0</v>
          </cell>
          <cell r="BI179" t="str">
            <v>-</v>
          </cell>
          <cell r="BJ179" t="str">
            <v>-</v>
          </cell>
          <cell r="BL179" t="str">
            <v>2025753501900094E</v>
          </cell>
          <cell r="BM179">
            <v>56931950</v>
          </cell>
          <cell r="BN179" t="str">
            <v>WENDY ISABEL DAVID</v>
          </cell>
          <cell r="BO179" t="str">
            <v>https://community.secop.gov.co/Public/Tendering/ContractNoticePhases/View?PPI=CO1.PPI.37836855&amp;isFromPublicArea=True&amp;isModal=False</v>
          </cell>
          <cell r="BP179" t="str">
            <v>VIGENTE</v>
          </cell>
          <cell r="BR179" t="str">
            <v xml:space="preserve">https://community.secop.gov.co/Public/Tendering/ContractDetailView/Index?UniqueIdentifier=CO1.PCCNTR.7577643 </v>
          </cell>
          <cell r="BS179" t="str">
            <v>lizeth.diaz</v>
          </cell>
          <cell r="BT179" t="str">
            <v>parquesnacionales.gov.co</v>
          </cell>
          <cell r="BU179" t="str">
            <v>lyzdy53@gmail.com</v>
          </cell>
          <cell r="BV179" t="str">
            <v>PROFESIONAL</v>
          </cell>
          <cell r="BW179" t="str">
            <v>BANCO DE BOGOTA</v>
          </cell>
          <cell r="BX179" t="str">
            <v>Ahorro</v>
          </cell>
          <cell r="BY179">
            <v>520751447</v>
          </cell>
          <cell r="CD179">
            <v>5693195</v>
          </cell>
          <cell r="CE179">
            <v>5693195</v>
          </cell>
          <cell r="CF179">
            <v>5693195</v>
          </cell>
          <cell r="CG179">
            <v>5693195</v>
          </cell>
          <cell r="CH179">
            <v>5693195</v>
          </cell>
          <cell r="CI179">
            <v>5693195</v>
          </cell>
          <cell r="CJ179">
            <v>5693195</v>
          </cell>
          <cell r="CK179">
            <v>5693195</v>
          </cell>
          <cell r="CL179">
            <v>5693195</v>
          </cell>
          <cell r="CM179">
            <v>5693195</v>
          </cell>
          <cell r="CN179">
            <v>0</v>
          </cell>
        </row>
        <row r="180">
          <cell r="A180" t="str">
            <v>CD-DTPA-178-2025</v>
          </cell>
          <cell r="B180" t="str">
            <v>1 FONAM</v>
          </cell>
          <cell r="C180" t="str">
            <v>CPS-DTPA-178-2025</v>
          </cell>
          <cell r="D180" t="str">
            <v>DIANID JOHANA TENORIO QUILCUE</v>
          </cell>
          <cell r="E180">
            <v>45716</v>
          </cell>
          <cell r="F180" t="str">
            <v>PA04-3202008-10-049 Prestar servicios profesionales con plena autonomía técnica y administrativa en el PNN Farallones de Cali en la realización de las actividades necesarias para Adelantar procesos que contribuyan a la construcción de la gobernanza, el desarrollo de las Estrategias Especiales de Manejo del Área protegida, en el marco de la conservación de la diversidad biológica de las Áreas Protegidas del SINAP Nacional, especialmente la presente en los ecosistemas de páramo y bosques del Parque Nacional Natural Farallones de Cali y su área de influencia</v>
          </cell>
          <cell r="G180" t="str">
            <v>PROFESIONAL</v>
          </cell>
          <cell r="H180" t="str">
            <v>2 CONTRATACIÓN DIRECTA</v>
          </cell>
          <cell r="I180" t="str">
            <v>14 PRESTACIÓN DE SERVICIOS</v>
          </cell>
          <cell r="J180" t="str">
            <v>N/A</v>
          </cell>
          <cell r="K180">
            <v>80111600</v>
          </cell>
          <cell r="L180">
            <v>14525</v>
          </cell>
          <cell r="M180">
            <v>11625</v>
          </cell>
          <cell r="N180">
            <v>45716</v>
          </cell>
          <cell r="O180">
            <v>5693195</v>
          </cell>
          <cell r="P180">
            <v>56931950</v>
          </cell>
          <cell r="Q180" t="str">
            <v>CINCUENTA Y SEIS MILLONES NOVECIENTOS TREINTA Y UN MIL NOVECIENTOS CINCUENTA</v>
          </cell>
          <cell r="R180" t="str">
            <v>1 PERSONA NATURAL</v>
          </cell>
          <cell r="S180" t="str">
            <v>3 CÉDULA DE CIUDADANÍA</v>
          </cell>
          <cell r="T180">
            <v>1061746102</v>
          </cell>
          <cell r="U180">
            <v>2</v>
          </cell>
          <cell r="V180" t="str">
            <v>N-A</v>
          </cell>
          <cell r="W180" t="str">
            <v>11 NO SE DILIGENCIA INFORMACIÓN PARA ESTE FORMULARIO EN ESTE PERÍODO DE REPORTE</v>
          </cell>
          <cell r="X180" t="str">
            <v>FEMENINO</v>
          </cell>
          <cell r="Y180" t="str">
            <v>Cauca</v>
          </cell>
          <cell r="Z180" t="str">
            <v>Paez</v>
          </cell>
          <cell r="AA180" t="str">
            <v>DIANID</v>
          </cell>
          <cell r="AB180" t="str">
            <v>JOHANA</v>
          </cell>
          <cell r="AC180" t="str">
            <v>TENORIO</v>
          </cell>
          <cell r="AD180" t="str">
            <v>QUILCUE</v>
          </cell>
          <cell r="AE180" t="str">
            <v>SI</v>
          </cell>
          <cell r="AF180" t="str">
            <v>1 PÓLIZA</v>
          </cell>
          <cell r="AG180" t="str">
            <v>12 SEGUROS DEL ESTADO</v>
          </cell>
          <cell r="AH180" t="str">
            <v>2 CUMPLIMIENTO</v>
          </cell>
          <cell r="AI180">
            <v>45716</v>
          </cell>
          <cell r="AJ180" t="str">
            <v>96-46-101027815</v>
          </cell>
          <cell r="AK180" t="str">
            <v>GLORIA TERESITA SERNA ALZATE</v>
          </cell>
          <cell r="AL180" t="str">
            <v>PNN FARALLONES DE CALI</v>
          </cell>
          <cell r="AM180" t="str">
            <v>2 SUPERVISOR</v>
          </cell>
          <cell r="AN180" t="str">
            <v>3 CÉDULA DE CIUDADANÍA</v>
          </cell>
          <cell r="AO180">
            <v>29120620</v>
          </cell>
          <cell r="AP180" t="str">
            <v>MARIA JULIANA CERON</v>
          </cell>
          <cell r="AQ180">
            <v>300</v>
          </cell>
          <cell r="AR180" t="str">
            <v>3 NO PACTADOS</v>
          </cell>
          <cell r="AS180" t="str">
            <v>4 NO SE HA ADICIONADO NI EN VALOR y EN TIEMPO</v>
          </cell>
          <cell r="AT180">
            <v>0</v>
          </cell>
          <cell r="AU180">
            <v>0</v>
          </cell>
          <cell r="AV180" t="str">
            <v>-</v>
          </cell>
          <cell r="AW180">
            <v>0</v>
          </cell>
          <cell r="AY180">
            <v>45718</v>
          </cell>
          <cell r="AZ180">
            <v>45716</v>
          </cell>
          <cell r="BA180">
            <v>45717</v>
          </cell>
          <cell r="BB180">
            <v>46022</v>
          </cell>
          <cell r="BD180" t="str">
            <v>2. NO</v>
          </cell>
          <cell r="BE180" t="str">
            <v>-</v>
          </cell>
          <cell r="BF180" t="str">
            <v>-</v>
          </cell>
          <cell r="BG180" t="str">
            <v>2. NO</v>
          </cell>
          <cell r="BH180">
            <v>0</v>
          </cell>
          <cell r="BI180" t="str">
            <v>-</v>
          </cell>
          <cell r="BJ180" t="str">
            <v>-</v>
          </cell>
          <cell r="BL180" t="str">
            <v>2025753501900095E</v>
          </cell>
          <cell r="BM180">
            <v>56931950</v>
          </cell>
          <cell r="BN180" t="str">
            <v>WENDY ISABEL DAVID</v>
          </cell>
          <cell r="BO180" t="str">
            <v>https://community.secop.gov.co/Public/Tendering/ContractNoticePhases/View?PPI=CO1.PPI.37840649&amp;isFromPublicArea=True&amp;isModal=False</v>
          </cell>
          <cell r="BP180" t="str">
            <v>VIGENTE</v>
          </cell>
          <cell r="BR180" t="str">
            <v xml:space="preserve"> https://community.secop.gov.co/Public/Tendering/ContractDetailView/Index?UniqueIdentifier=CO1.PCCNTR.7577780 </v>
          </cell>
          <cell r="BS180" t="str">
            <v>dianid.tenorio</v>
          </cell>
          <cell r="BT180" t="str">
            <v>parquesnacionales.gov.co</v>
          </cell>
          <cell r="BU180" t="str">
            <v>dianidjohana@gmail.com</v>
          </cell>
          <cell r="BV180" t="str">
            <v>PROFESIONAL</v>
          </cell>
          <cell r="BW180" t="str">
            <v>BANCO DE BOGOTA</v>
          </cell>
          <cell r="BX180" t="str">
            <v>Ahorro</v>
          </cell>
          <cell r="BY180">
            <v>520626102</v>
          </cell>
          <cell r="CD180">
            <v>5693195</v>
          </cell>
          <cell r="CE180">
            <v>5693195</v>
          </cell>
          <cell r="CF180">
            <v>5693195</v>
          </cell>
          <cell r="CG180">
            <v>5693195</v>
          </cell>
          <cell r="CH180">
            <v>5693195</v>
          </cell>
          <cell r="CI180">
            <v>5693195</v>
          </cell>
          <cell r="CJ180">
            <v>5693195</v>
          </cell>
          <cell r="CK180">
            <v>5693195</v>
          </cell>
          <cell r="CL180">
            <v>5693195</v>
          </cell>
          <cell r="CM180">
            <v>5693195</v>
          </cell>
          <cell r="CN180">
            <v>0</v>
          </cell>
        </row>
        <row r="181">
          <cell r="A181" t="str">
            <v>CD-DTPA-179-2025</v>
          </cell>
          <cell r="B181" t="str">
            <v>1 FONAM</v>
          </cell>
          <cell r="C181" t="str">
            <v>CPS-DTPA-179-2025</v>
          </cell>
          <cell r="D181" t="str">
            <v>JOSE GUADALUPE SANCLEMENTE NAGLES</v>
          </cell>
          <cell r="E181">
            <v>45716</v>
          </cell>
          <cell r="F181" t="str">
            <v>Prestar servicio de apoyo a la gestión con plena autonomía técnica y administrativa en los procedimientos requeridos del PNN Utría para implementar acciones asistenciales encaminadas al sostenimiento del ecoturismo en el marco de la conservación de la diversidad biológica de las áreas protegidas del SINAP nacional.</v>
          </cell>
          <cell r="G181" t="str">
            <v>APOYO A LA GESTIÓN</v>
          </cell>
          <cell r="H181" t="str">
            <v>2 CONTRATACIÓN DIRECTA</v>
          </cell>
          <cell r="I181" t="str">
            <v>14 PRESTACIÓN DE SERVICIOS</v>
          </cell>
          <cell r="J181" t="str">
            <v>N/A</v>
          </cell>
          <cell r="K181">
            <v>80111600</v>
          </cell>
          <cell r="L181">
            <v>12225</v>
          </cell>
          <cell r="M181">
            <v>11825</v>
          </cell>
          <cell r="N181">
            <v>45716</v>
          </cell>
          <cell r="O181">
            <v>2436451</v>
          </cell>
          <cell r="P181">
            <v>24608155</v>
          </cell>
          <cell r="Q181" t="str">
            <v>VEINTICUATRO MILLONES SEISCIENTOS OCHO MIL CIENTO CINCUENTA Y CINCO</v>
          </cell>
          <cell r="R181" t="str">
            <v>1 PERSONA NATURAL</v>
          </cell>
          <cell r="S181" t="str">
            <v>3 CÉDULA DE CIUDADANÍA</v>
          </cell>
          <cell r="T181">
            <v>11797903</v>
          </cell>
          <cell r="U181">
            <v>2</v>
          </cell>
          <cell r="V181" t="str">
            <v>N-A</v>
          </cell>
          <cell r="W181" t="str">
            <v>11 NO SE DILIGENCIA INFORMACIÓN PARA ESTE FORMULARIO EN ESTE PERÍODO DE REPORTE</v>
          </cell>
          <cell r="X181" t="str">
            <v>MASCULINO</v>
          </cell>
          <cell r="Y181" t="str">
            <v>Chocó</v>
          </cell>
          <cell r="Z181" t="str">
            <v>Bahía Solano</v>
          </cell>
          <cell r="AA181" t="str">
            <v>JOSE</v>
          </cell>
          <cell r="AB181" t="str">
            <v>GUADALUPE</v>
          </cell>
          <cell r="AC181" t="str">
            <v>SANCLEMENTE</v>
          </cell>
          <cell r="AD181" t="str">
            <v>NAGLES</v>
          </cell>
          <cell r="AE181" t="str">
            <v>NO</v>
          </cell>
          <cell r="AF181" t="str">
            <v>6 NO CONSTITUYÓ GARANTÍAS</v>
          </cell>
          <cell r="AG181" t="str">
            <v>N-A</v>
          </cell>
          <cell r="AH181" t="str">
            <v>N-A</v>
          </cell>
          <cell r="AI181" t="str">
            <v>N-A</v>
          </cell>
          <cell r="AJ181" t="str">
            <v>N-A</v>
          </cell>
          <cell r="AK181" t="str">
            <v>GLORIA TERESITA SERNA ALZATE</v>
          </cell>
          <cell r="AL181" t="str">
            <v>PNN UTRÍA</v>
          </cell>
          <cell r="AM181" t="str">
            <v>2 SUPERVISOR</v>
          </cell>
          <cell r="AN181" t="str">
            <v>3 CÉDULA DE CIUDADANÍA</v>
          </cell>
          <cell r="AO181">
            <v>66848955</v>
          </cell>
          <cell r="AP181" t="str">
            <v>MARIA XIMENA ZORRILLA A.</v>
          </cell>
          <cell r="AQ181">
            <v>303</v>
          </cell>
          <cell r="AR181" t="str">
            <v>3 NO PACTADOS</v>
          </cell>
          <cell r="AS181" t="str">
            <v>4 NO SE HA ADICIONADO NI EN VALOR y EN TIEMPO</v>
          </cell>
          <cell r="AT181">
            <v>0</v>
          </cell>
          <cell r="AU181">
            <v>0</v>
          </cell>
          <cell r="AV181" t="str">
            <v>-</v>
          </cell>
          <cell r="AW181">
            <v>0</v>
          </cell>
          <cell r="AY181">
            <v>45694</v>
          </cell>
          <cell r="AZ181" t="str">
            <v>N/A</v>
          </cell>
          <cell r="BA181">
            <v>45716</v>
          </cell>
          <cell r="BB181">
            <v>46022</v>
          </cell>
          <cell r="BD181" t="str">
            <v>2. NO</v>
          </cell>
          <cell r="BE181" t="str">
            <v>-</v>
          </cell>
          <cell r="BF181" t="str">
            <v>-</v>
          </cell>
          <cell r="BG181" t="str">
            <v>2. NO</v>
          </cell>
          <cell r="BH181">
            <v>0</v>
          </cell>
          <cell r="BI181" t="str">
            <v>-</v>
          </cell>
          <cell r="BJ181" t="str">
            <v>-</v>
          </cell>
          <cell r="BL181" t="str">
            <v>2025753501900096E</v>
          </cell>
          <cell r="BM181">
            <v>24608155</v>
          </cell>
          <cell r="BN181" t="str">
            <v>JULIANA ISABEL MONTES ROMERO</v>
          </cell>
          <cell r="BO181" t="str">
            <v>https://community.secop.gov.co/Public/Tendering/ContractNoticePhases/View?PPI=CO1.PPI.37842992&amp;isFromPublicArea=True&amp;isModal=False</v>
          </cell>
          <cell r="BP181" t="str">
            <v>VIGENTE</v>
          </cell>
          <cell r="BR181" t="str">
            <v xml:space="preserve">https://community.secop.gov.co/Public/Tendering/ContractDetailView/Index?UniqueIdentifier=CO1.PCCNTR.7580753 </v>
          </cell>
          <cell r="BS181" t="str">
            <v>jose.sanclemente</v>
          </cell>
          <cell r="BT181" t="str">
            <v>parquesnacionales.gov.co</v>
          </cell>
          <cell r="BU181" t="str">
            <v>guaki0901@gmail.com</v>
          </cell>
          <cell r="BV181" t="str">
            <v>OPERARIO</v>
          </cell>
          <cell r="BW181" t="str">
            <v>BANCO AGRARIO DE COLOMBIA S.A.</v>
          </cell>
          <cell r="BX181" t="str">
            <v>Ahorro</v>
          </cell>
          <cell r="BY181">
            <v>433092005767</v>
          </cell>
          <cell r="CC181">
            <v>243645</v>
          </cell>
          <cell r="CD181">
            <v>2436451</v>
          </cell>
          <cell r="CE181">
            <v>2436451</v>
          </cell>
          <cell r="CF181">
            <v>2436451</v>
          </cell>
          <cell r="CG181">
            <v>2436451</v>
          </cell>
          <cell r="CH181">
            <v>2436451</v>
          </cell>
          <cell r="CI181">
            <v>2436451</v>
          </cell>
          <cell r="CJ181">
            <v>2436451</v>
          </cell>
          <cell r="CK181">
            <v>2436451</v>
          </cell>
          <cell r="CL181">
            <v>2436451</v>
          </cell>
          <cell r="CM181">
            <v>2436451</v>
          </cell>
          <cell r="CN181">
            <v>0</v>
          </cell>
        </row>
        <row r="182">
          <cell r="A182" t="str">
            <v>CD-DTPA-180-2025</v>
          </cell>
          <cell r="B182" t="str">
            <v>1 FONAM</v>
          </cell>
          <cell r="C182" t="str">
            <v>CPS-DTPA-180-2025</v>
          </cell>
          <cell r="D182" t="str">
            <v>JHON ANTON IBARBO PERLAZA</v>
          </cell>
          <cell r="E182">
            <v>45719</v>
          </cell>
          <cell r="F182" t="str">
            <v>Prestar servicios profesionales con plena autonomía técnica y administrativa en los PNN Sanquianga y Gorgona en el desarrollo de las estrategias especiales de manejo de la región, en el marco de la conservación de la diversidad biológica de las áreas protegidas del SINAP nacional</v>
          </cell>
          <cell r="G182" t="str">
            <v>PROFESIONAL</v>
          </cell>
          <cell r="H182" t="str">
            <v>2 CONTRATACIÓN DIRECTA</v>
          </cell>
          <cell r="I182" t="str">
            <v>14 PRESTACIÓN DE SERVICIOS</v>
          </cell>
          <cell r="J182" t="str">
            <v>N/A</v>
          </cell>
          <cell r="K182">
            <v>80111600</v>
          </cell>
          <cell r="L182">
            <v>14125</v>
          </cell>
          <cell r="M182">
            <v>12025</v>
          </cell>
          <cell r="N182">
            <v>45719</v>
          </cell>
          <cell r="O182">
            <v>5106004</v>
          </cell>
          <cell r="P182">
            <v>50719640</v>
          </cell>
          <cell r="Q182" t="str">
            <v>CINCUENTA MILLONES SETECIENTOS DIECINUEVE MIL SEISCIENTOS CUARENTA</v>
          </cell>
          <cell r="R182" t="str">
            <v>1 PERSONA NATURAL</v>
          </cell>
          <cell r="S182" t="str">
            <v>3 CÉDULA DE CIUDADANÍA</v>
          </cell>
          <cell r="T182">
            <v>1111814243</v>
          </cell>
          <cell r="U182">
            <v>2</v>
          </cell>
          <cell r="V182" t="str">
            <v>N-A</v>
          </cell>
          <cell r="W182" t="str">
            <v>11 NO SE DILIGENCIA INFORMACIÓN PARA ESTE FORMULARIO EN ESTE PERÍODO DE REPORTE</v>
          </cell>
          <cell r="X182" t="str">
            <v>MASCULINO</v>
          </cell>
          <cell r="Y182" t="str">
            <v>Nariño</v>
          </cell>
          <cell r="Z182" t="str">
            <v>Mosquera</v>
          </cell>
          <cell r="AA182" t="str">
            <v>JHON</v>
          </cell>
          <cell r="AB182" t="str">
            <v>ANTON</v>
          </cell>
          <cell r="AC182" t="str">
            <v>IBARBO</v>
          </cell>
          <cell r="AD182" t="str">
            <v>PERLAZA</v>
          </cell>
          <cell r="AE182" t="str">
            <v>SI</v>
          </cell>
          <cell r="AF182" t="str">
            <v>1 PÓLIZA</v>
          </cell>
          <cell r="AG182" t="str">
            <v>12 SEGUROS DEL ESTADO</v>
          </cell>
          <cell r="AH182" t="str">
            <v>2 CUMPLIMIENTO</v>
          </cell>
          <cell r="AI182">
            <v>45719</v>
          </cell>
          <cell r="AJ182" t="str">
            <v>45-46-101030299</v>
          </cell>
          <cell r="AK182" t="str">
            <v>GLORIA TERESITA SERNA ALZATE</v>
          </cell>
          <cell r="AL182" t="str">
            <v>PNN GORGONA</v>
          </cell>
          <cell r="AM182" t="str">
            <v>2 SUPERVISOR</v>
          </cell>
          <cell r="AN182" t="str">
            <v>3 CÉDULA DE CIUDADANÍA</v>
          </cell>
          <cell r="AO182">
            <v>6499218</v>
          </cell>
          <cell r="AP182" t="str">
            <v>ANDRES MAURICIO ROJAS CAÑAS</v>
          </cell>
          <cell r="AQ182">
            <v>298</v>
          </cell>
          <cell r="AR182" t="str">
            <v>3 NO PACTADOS</v>
          </cell>
          <cell r="AS182" t="str">
            <v>4 NO SE HA ADICIONADO NI EN VALOR y EN TIEMPO</v>
          </cell>
          <cell r="AT182">
            <v>0</v>
          </cell>
          <cell r="AU182">
            <v>0</v>
          </cell>
          <cell r="AV182" t="str">
            <v>-</v>
          </cell>
          <cell r="AW182">
            <v>0</v>
          </cell>
          <cell r="AY182">
            <v>45721</v>
          </cell>
          <cell r="AZ182">
            <v>45719</v>
          </cell>
          <cell r="BA182">
            <v>45719</v>
          </cell>
          <cell r="BB182">
            <v>46022</v>
          </cell>
          <cell r="BD182" t="str">
            <v>2. NO</v>
          </cell>
          <cell r="BE182" t="str">
            <v>-</v>
          </cell>
          <cell r="BF182" t="str">
            <v>-</v>
          </cell>
          <cell r="BG182" t="str">
            <v>2. NO</v>
          </cell>
          <cell r="BH182">
            <v>0</v>
          </cell>
          <cell r="BI182" t="str">
            <v>-</v>
          </cell>
          <cell r="BJ182" t="str">
            <v>-</v>
          </cell>
          <cell r="BL182" t="str">
            <v>2025753501900097E</v>
          </cell>
          <cell r="BM182">
            <v>50719640</v>
          </cell>
          <cell r="BN182" t="str">
            <v>DIANA PATRICIA GUERRERO</v>
          </cell>
          <cell r="BO182" t="str">
            <v xml:space="preserve">https://community.secop.gov.co/Public/Tendering/ContractNoticePhases/View?PPI=CO1.PPI.37879463&amp;isFromPublicArea=True&amp;isModal=False </v>
          </cell>
          <cell r="BP182" t="str">
            <v>VIGENTE</v>
          </cell>
          <cell r="BR182" t="str">
            <v xml:space="preserve">https://community.secop.gov.co/Public/Tendering/ContractDetailView/Index?UniqueIdentifier=CO1.PCCNTR.7591240 </v>
          </cell>
          <cell r="BS182" t="str">
            <v>jhon.ibarbo</v>
          </cell>
          <cell r="BT182" t="str">
            <v>parquesnacionales.gov.co</v>
          </cell>
          <cell r="BU182" t="str">
            <v>jhonanton.20@gmail.com</v>
          </cell>
          <cell r="BV182" t="str">
            <v>PROFESIONAL</v>
          </cell>
          <cell r="BW182" t="str">
            <v>BANCO CAJA SOCIAL S.A.</v>
          </cell>
          <cell r="BX182" t="str">
            <v>Ahorro</v>
          </cell>
          <cell r="BY182">
            <v>24085009369</v>
          </cell>
          <cell r="CD182">
            <v>4765604</v>
          </cell>
          <cell r="CE182">
            <v>5106004</v>
          </cell>
          <cell r="CF182">
            <v>5106004</v>
          </cell>
          <cell r="CG182">
            <v>5106004</v>
          </cell>
          <cell r="CH182">
            <v>5106004</v>
          </cell>
          <cell r="CI182">
            <v>5106004</v>
          </cell>
          <cell r="CJ182">
            <v>5106004</v>
          </cell>
          <cell r="CK182">
            <v>5106004</v>
          </cell>
          <cell r="CL182">
            <v>5106004</v>
          </cell>
          <cell r="CM182">
            <v>5106004</v>
          </cell>
          <cell r="CN182">
            <v>0</v>
          </cell>
        </row>
        <row r="183">
          <cell r="A183" t="str">
            <v>CD-DTPA-181-2025</v>
          </cell>
          <cell r="B183" t="str">
            <v>2 NACION</v>
          </cell>
          <cell r="C183" t="str">
            <v>CPS-DTPA-181-2025</v>
          </cell>
          <cell r="D183" t="str">
            <v>DAIVER LEANDRO MAMIAN QUINAYAS</v>
          </cell>
          <cell r="E183">
            <v>45719</v>
          </cell>
          <cell r="F183" t="str">
            <v>Prestar servicios profesionales jurídicos con plena autonomía técnica y administrativa en la Dirección Territorial Pacífico en la realización de las actividades derivadas de los procesos sancionatorios en marcha en las áreas protegidas administradas por PNNC, en el marco de la conservación de la diversidad biológica de las áreas protegidas del SINAP Nacional</v>
          </cell>
          <cell r="G183" t="str">
            <v>PROFESIONAL</v>
          </cell>
          <cell r="H183" t="str">
            <v>2 CONTRATACIÓN DIRECTA</v>
          </cell>
          <cell r="I183" t="str">
            <v>14 PRESTACIÓN DE SERVICIOS</v>
          </cell>
          <cell r="J183" t="str">
            <v>N/A</v>
          </cell>
          <cell r="K183">
            <v>80111600</v>
          </cell>
          <cell r="L183">
            <v>16725</v>
          </cell>
          <cell r="M183">
            <v>15325</v>
          </cell>
          <cell r="N183">
            <v>45719</v>
          </cell>
          <cell r="O183">
            <v>3670921</v>
          </cell>
          <cell r="P183">
            <v>36464482</v>
          </cell>
          <cell r="Q183" t="str">
            <v>TREINTA Y SEIS MILLONES CUATROCIENTOS SESENTA Y CUATRO MIL CUATROCIENTOS OCHENTA Y DOS</v>
          </cell>
          <cell r="R183" t="str">
            <v>1 PERSONA NATURAL</v>
          </cell>
          <cell r="S183" t="str">
            <v>3 CÉDULA DE CIUDADANÍA</v>
          </cell>
          <cell r="T183">
            <v>1143878096</v>
          </cell>
          <cell r="U183">
            <v>2</v>
          </cell>
          <cell r="V183" t="str">
            <v>N-A</v>
          </cell>
          <cell r="W183" t="str">
            <v>11 NO SE DILIGENCIA INFORMACIÓN PARA ESTE FORMULARIO EN ESTE PERÍODO DE REPORTE</v>
          </cell>
          <cell r="X183" t="str">
            <v>MASCULINO</v>
          </cell>
          <cell r="Y183" t="str">
            <v>Valle del Cauca</v>
          </cell>
          <cell r="Z183" t="str">
            <v>Santiago de Cali</v>
          </cell>
          <cell r="AA183" t="str">
            <v>DAIVER</v>
          </cell>
          <cell r="AB183" t="str">
            <v>LEANDRO</v>
          </cell>
          <cell r="AC183" t="str">
            <v>MAMIAN</v>
          </cell>
          <cell r="AD183" t="str">
            <v>QUINAYAS</v>
          </cell>
          <cell r="AE183" t="str">
            <v>SI</v>
          </cell>
          <cell r="AF183" t="str">
            <v>1 PÓLIZA</v>
          </cell>
          <cell r="AG183" t="str">
            <v>12 SEGUROS DEL ESTADO</v>
          </cell>
          <cell r="AH183" t="str">
            <v>2 CUMPLIMIENTO</v>
          </cell>
          <cell r="AI183">
            <v>45719</v>
          </cell>
          <cell r="AJ183" t="str">
            <v>45-46-101030306</v>
          </cell>
          <cell r="AK183" t="str">
            <v>GLORIA TERESITA SERNA ALZATE</v>
          </cell>
          <cell r="AL183" t="str">
            <v>DTPA</v>
          </cell>
          <cell r="AM183" t="str">
            <v>2 SUPERVISOR</v>
          </cell>
          <cell r="AN183" t="str">
            <v>3 CÉDULA DE CIUDADANÍA</v>
          </cell>
          <cell r="AO183">
            <v>25292225</v>
          </cell>
          <cell r="AP183" t="str">
            <v>CAROL JOHANNA ORTEGA SANCHEZ</v>
          </cell>
          <cell r="AQ183">
            <v>298</v>
          </cell>
          <cell r="AR183" t="str">
            <v>3 NO PACTADOS</v>
          </cell>
          <cell r="AS183" t="str">
            <v>4 NO SE HA ADICIONADO NI EN VALOR y EN TIEMPO</v>
          </cell>
          <cell r="AT183">
            <v>0</v>
          </cell>
          <cell r="AU183">
            <v>0</v>
          </cell>
          <cell r="AV183" t="str">
            <v>-</v>
          </cell>
          <cell r="AW183">
            <v>0</v>
          </cell>
          <cell r="AY183">
            <v>45721</v>
          </cell>
          <cell r="AZ183">
            <v>45719</v>
          </cell>
          <cell r="BA183">
            <v>45719</v>
          </cell>
          <cell r="BB183">
            <v>46022</v>
          </cell>
          <cell r="BD183" t="str">
            <v>2. NO</v>
          </cell>
          <cell r="BE183" t="str">
            <v>-</v>
          </cell>
          <cell r="BF183" t="str">
            <v>-</v>
          </cell>
          <cell r="BG183" t="str">
            <v>2. NO</v>
          </cell>
          <cell r="BH183">
            <v>0</v>
          </cell>
          <cell r="BI183" t="str">
            <v>-</v>
          </cell>
          <cell r="BJ183" t="str">
            <v>-</v>
          </cell>
          <cell r="BL183" t="str">
            <v>2025753501000081E</v>
          </cell>
          <cell r="BM183">
            <v>36464482</v>
          </cell>
          <cell r="BN183" t="str">
            <v>JULIANA ISABEL MONTES ROMERO</v>
          </cell>
          <cell r="BO183" t="str">
            <v xml:space="preserve">https://community.secop.gov.co/Public/Tendering/ContractNoticePhases/View?PPI=CO1.PPI.37895133&amp;isFromPublicArea=True&amp;isModal=False </v>
          </cell>
          <cell r="BP183" t="str">
            <v>VIGENTE</v>
          </cell>
          <cell r="BR183" t="str">
            <v xml:space="preserve">https://community.secop.gov.co/Public/Tendering/ContractDetailView/Index?UniqueIdentifier=CO1.PCCNTR.7591824 </v>
          </cell>
          <cell r="BS183" t="str">
            <v>daiver.mamian</v>
          </cell>
          <cell r="BT183" t="str">
            <v>parquesnacionales.gov.co</v>
          </cell>
          <cell r="BU183" t="str">
            <v>daiver.mamian@hotmail.com</v>
          </cell>
          <cell r="BV183" t="str">
            <v>PROFESIONAL</v>
          </cell>
          <cell r="BW183" t="str">
            <v>BANCOLOMBIA S.A.</v>
          </cell>
          <cell r="BX183" t="str">
            <v>Ahorro</v>
          </cell>
          <cell r="BY183" t="str">
            <v>87041577981</v>
          </cell>
          <cell r="CD183">
            <v>3426193</v>
          </cell>
          <cell r="CE183">
            <v>3670921</v>
          </cell>
          <cell r="CF183">
            <v>3670921</v>
          </cell>
          <cell r="CG183">
            <v>3670921</v>
          </cell>
          <cell r="CH183">
            <v>3670921</v>
          </cell>
          <cell r="CI183">
            <v>3670921</v>
          </cell>
          <cell r="CJ183">
            <v>3670921</v>
          </cell>
          <cell r="CK183">
            <v>3670921</v>
          </cell>
          <cell r="CL183">
            <v>3670921</v>
          </cell>
          <cell r="CM183">
            <v>3670921</v>
          </cell>
          <cell r="CN183">
            <v>0</v>
          </cell>
        </row>
        <row r="184">
          <cell r="A184" t="str">
            <v>CD-DTPA-182-2025</v>
          </cell>
          <cell r="B184" t="str">
            <v>2 NACION</v>
          </cell>
          <cell r="C184" t="str">
            <v>CPS-DTPA-182-2025</v>
          </cell>
          <cell r="D184" t="str">
            <v>YULI XIMENA REYES MADRIGAL</v>
          </cell>
          <cell r="E184">
            <v>45720</v>
          </cell>
          <cell r="F184" t="str">
            <v>PA07-3202056-5-003Prestar servicios de apoyo a la gestión con plena autonomía técnica y administrativa en el PNN Munchique para adelantar acciones de comunicación, de educación ambiental con actores priorizados en el marco de la conservación de diversidad biológica del área protegida del SINAP nacional.</v>
          </cell>
          <cell r="G184" t="str">
            <v>APOYO A LA GESTIÓN</v>
          </cell>
          <cell r="H184" t="str">
            <v>2 CONTRATACIÓN DIRECTA</v>
          </cell>
          <cell r="I184" t="str">
            <v>14 PRESTACIÓN DE SERVICIOS</v>
          </cell>
          <cell r="J184" t="str">
            <v>N/A</v>
          </cell>
          <cell r="K184">
            <v>80111600</v>
          </cell>
          <cell r="L184">
            <v>16425</v>
          </cell>
          <cell r="M184">
            <v>15525</v>
          </cell>
          <cell r="N184">
            <v>45720</v>
          </cell>
          <cell r="O184">
            <v>1836237</v>
          </cell>
          <cell r="P184">
            <v>18178746</v>
          </cell>
          <cell r="Q184" t="str">
            <v xml:space="preserve">DIECIOCHO MILLONES CIENTO SETENTA Y OCHO MIL SETECIENTOS CUARENTA Y SEIS </v>
          </cell>
          <cell r="R184" t="str">
            <v>1 PERSONA NATURAL</v>
          </cell>
          <cell r="S184" t="str">
            <v>3 CÉDULA DE CIUDADANÍA</v>
          </cell>
          <cell r="T184">
            <v>1006093521</v>
          </cell>
          <cell r="U184">
            <v>2</v>
          </cell>
          <cell r="V184" t="str">
            <v>N-A</v>
          </cell>
          <cell r="W184" t="str">
            <v>11 NO SE DILIGENCIA INFORMACIÓN PARA ESTE FORMULARIO EN ESTE PERÍODO DE REPORTE</v>
          </cell>
          <cell r="X184" t="str">
            <v>FEMENINO</v>
          </cell>
          <cell r="Y184" t="str">
            <v>Tolima</v>
          </cell>
          <cell r="Z184" t="str">
            <v>Ortega</v>
          </cell>
          <cell r="AA184" t="str">
            <v>YULI</v>
          </cell>
          <cell r="AB184" t="str">
            <v>XIMENA</v>
          </cell>
          <cell r="AC184" t="str">
            <v>REYES</v>
          </cell>
          <cell r="AD184" t="str">
            <v>MADRIGAL</v>
          </cell>
          <cell r="AE184" t="str">
            <v>NO</v>
          </cell>
          <cell r="AF184" t="str">
            <v>6 NO CONSTITUYÓ GARANTÍAS</v>
          </cell>
          <cell r="AG184" t="str">
            <v>N-A</v>
          </cell>
          <cell r="AH184" t="str">
            <v>N-A</v>
          </cell>
          <cell r="AI184" t="str">
            <v>N-A</v>
          </cell>
          <cell r="AJ184" t="str">
            <v>N-A</v>
          </cell>
          <cell r="AK184" t="str">
            <v>GLORIA TERESITA SERNA ALZATE</v>
          </cell>
          <cell r="AL184" t="str">
            <v>PNN MUNCHIQUE</v>
          </cell>
          <cell r="AM184" t="str">
            <v>2 SUPERVISOR</v>
          </cell>
          <cell r="AN184" t="str">
            <v>3 CÉDULA DE CIUDADANÍA</v>
          </cell>
          <cell r="AO184">
            <v>16738049</v>
          </cell>
          <cell r="AP184" t="str">
            <v>JAIME ALBERTO CELIS PERDOMO</v>
          </cell>
          <cell r="AQ184">
            <v>297</v>
          </cell>
          <cell r="AR184" t="str">
            <v>3 NO PACTADOS</v>
          </cell>
          <cell r="AS184" t="str">
            <v>4 NO SE HA ADICIONADO NI EN VALOR y EN TIEMPO</v>
          </cell>
          <cell r="AT184">
            <v>0</v>
          </cell>
          <cell r="AU184">
            <v>0</v>
          </cell>
          <cell r="AV184" t="str">
            <v>-</v>
          </cell>
          <cell r="AW184">
            <v>0</v>
          </cell>
          <cell r="AY184">
            <v>45722</v>
          </cell>
          <cell r="AZ184" t="str">
            <v>N/A</v>
          </cell>
          <cell r="BA184">
            <v>45720</v>
          </cell>
          <cell r="BB184">
            <v>46022</v>
          </cell>
          <cell r="BD184" t="str">
            <v>2. NO</v>
          </cell>
          <cell r="BE184" t="str">
            <v>-</v>
          </cell>
          <cell r="BF184" t="str">
            <v>-</v>
          </cell>
          <cell r="BG184" t="str">
            <v>2. NO</v>
          </cell>
          <cell r="BH184">
            <v>0</v>
          </cell>
          <cell r="BI184" t="str">
            <v>-</v>
          </cell>
          <cell r="BJ184" t="str">
            <v>-</v>
          </cell>
          <cell r="BL184" t="str">
            <v>2025753501000082E</v>
          </cell>
          <cell r="BM184">
            <v>18178746</v>
          </cell>
          <cell r="BN184" t="str">
            <v>ALLISON ROJAS CALDERON</v>
          </cell>
          <cell r="BO184" t="str">
            <v xml:space="preserve">https://community.secop.gov.co/Public/Tendering/ContractNoticePhases/View?PPI=CO1.PPI.37893556&amp;isFromPublicArea=True&amp;isModal=False 
</v>
          </cell>
          <cell r="BP184" t="str">
            <v>VIGENTE</v>
          </cell>
          <cell r="BR184" t="str">
            <v xml:space="preserve">https://community.secop.gov.co/Public/Tendering/ContractDetailView/Index?UniqueIdentifier=CO1.PCCNTR.7593510 </v>
          </cell>
          <cell r="BS184" t="str">
            <v>yuly.reyes</v>
          </cell>
          <cell r="BT184" t="str">
            <v>parquesnacionales.gov.co</v>
          </cell>
          <cell r="BU184" t="str">
            <v>reyesssyuly7@gmail.com</v>
          </cell>
          <cell r="BV184" t="str">
            <v>OPERARIO</v>
          </cell>
          <cell r="BW184" t="str">
            <v>BANCOLOMBIA S.A.</v>
          </cell>
          <cell r="BX184" t="str">
            <v>Ahorro</v>
          </cell>
          <cell r="BY184">
            <v>93700001660</v>
          </cell>
          <cell r="CD184">
            <v>1652613</v>
          </cell>
          <cell r="CE184">
            <v>1836237</v>
          </cell>
          <cell r="CF184">
            <v>1836237</v>
          </cell>
          <cell r="CG184">
            <v>1836237</v>
          </cell>
          <cell r="CH184">
            <v>1836237</v>
          </cell>
          <cell r="CI184">
            <v>1836237</v>
          </cell>
          <cell r="CJ184">
            <v>1836237</v>
          </cell>
          <cell r="CK184">
            <v>1836237</v>
          </cell>
          <cell r="CL184">
            <v>1836237</v>
          </cell>
          <cell r="CM184">
            <v>1836237</v>
          </cell>
          <cell r="CN184">
            <v>0</v>
          </cell>
        </row>
        <row r="185">
          <cell r="A185" t="str">
            <v>CD-DTPA-183-2025</v>
          </cell>
          <cell r="B185" t="str">
            <v>1 FONAM</v>
          </cell>
          <cell r="C185" t="str">
            <v>CPS-DTPA-183-2025</v>
          </cell>
          <cell r="D185" t="str">
            <v>JENNY ANDREA RAMÍREZ ACUÑA</v>
          </cell>
          <cell r="E185">
            <v>45720</v>
          </cell>
          <cell r="F185" t="str">
            <v>PA04-3202053-26-083 Prestar servicios profesionales con plena autonomia tecnica y administrativa en el PNN Farallones de Cali en la realizacion de las actividades necesarias para Implementar la ruta de acuerdos de conservacion con familias campesinas que usan o habitan las areas protegidas, especialmente en los ecosistemas andinos y de paramo, en el marco de la conservacion de la diversidad biologica de las Areas Protegidas del SINAP Nacional</v>
          </cell>
          <cell r="G185" t="str">
            <v>PROFESIONAL</v>
          </cell>
          <cell r="H185" t="str">
            <v>2 CONTRATACIÓN DIRECTA</v>
          </cell>
          <cell r="I185" t="str">
            <v>14 PRESTACIÓN DE SERVICIOS</v>
          </cell>
          <cell r="J185" t="str">
            <v>N/A</v>
          </cell>
          <cell r="K185">
            <v>80111600</v>
          </cell>
          <cell r="L185">
            <v>14225</v>
          </cell>
          <cell r="M185">
            <v>12425</v>
          </cell>
          <cell r="N185">
            <v>45720</v>
          </cell>
          <cell r="O185">
            <v>5106004</v>
          </cell>
          <cell r="P185">
            <v>50549440</v>
          </cell>
          <cell r="Q185" t="str">
            <v>CINCUENTA MILLONES QUINIENTOS CUARENTA Y NUEVE MIL CUATROCIENTOS CUARENTA</v>
          </cell>
          <cell r="R185" t="str">
            <v>1 PERSONA NATURAL</v>
          </cell>
          <cell r="S185" t="str">
            <v>3 CÉDULA DE CIUDADANÍA</v>
          </cell>
          <cell r="T185">
            <v>35254423</v>
          </cell>
          <cell r="U185">
            <v>2</v>
          </cell>
          <cell r="V185" t="str">
            <v>N-A</v>
          </cell>
          <cell r="W185" t="str">
            <v>11 NO SE DILIGENCIA INFORMACIÓN PARA ESTE FORMULARIO EN ESTE PERÍODO DE REPORTE</v>
          </cell>
          <cell r="X185" t="str">
            <v>FEMENINO</v>
          </cell>
          <cell r="Y185" t="str">
            <v>Cundinamarca</v>
          </cell>
          <cell r="Z185" t="str">
            <v>Fusagasuga</v>
          </cell>
          <cell r="AA185" t="str">
            <v>JENNY</v>
          </cell>
          <cell r="AB185" t="str">
            <v>ANDREA</v>
          </cell>
          <cell r="AC185" t="str">
            <v>RAMÍREZ</v>
          </cell>
          <cell r="AD185" t="str">
            <v>ACUÑA</v>
          </cell>
          <cell r="AE185" t="str">
            <v>SI</v>
          </cell>
          <cell r="AF185" t="str">
            <v>1 PÓLIZA</v>
          </cell>
          <cell r="AG185" t="str">
            <v>12 SEGUROS DEL ESTADO</v>
          </cell>
          <cell r="AH185" t="str">
            <v>2 CUMPLIMIENTO</v>
          </cell>
          <cell r="AI185">
            <v>45720</v>
          </cell>
          <cell r="AJ185" t="str">
            <v>45-46-101030372</v>
          </cell>
          <cell r="AK185" t="str">
            <v>GLORIA TERESITA SERNA ALZATE</v>
          </cell>
          <cell r="AL185" t="str">
            <v>PNN FARALLONES DE CALI</v>
          </cell>
          <cell r="AM185" t="str">
            <v>2 SUPERVISOR</v>
          </cell>
          <cell r="AN185" t="str">
            <v>3 CÉDULA DE CIUDADANÍA</v>
          </cell>
          <cell r="AO185">
            <v>29120620</v>
          </cell>
          <cell r="AP185" t="str">
            <v>MARIA JULIANA CERON</v>
          </cell>
          <cell r="AQ185">
            <v>297</v>
          </cell>
          <cell r="AR185" t="str">
            <v>3 NO PACTADOS</v>
          </cell>
          <cell r="AS185" t="str">
            <v>4 NO SE HA ADICIONADO NI EN VALOR y EN TIEMPO</v>
          </cell>
          <cell r="AT185">
            <v>0</v>
          </cell>
          <cell r="AU185">
            <v>0</v>
          </cell>
          <cell r="AV185" t="str">
            <v>-</v>
          </cell>
          <cell r="AW185">
            <v>0</v>
          </cell>
          <cell r="AY185">
            <v>45722</v>
          </cell>
          <cell r="AZ185">
            <v>45720</v>
          </cell>
          <cell r="BA185">
            <v>45720</v>
          </cell>
          <cell r="BB185">
            <v>46022</v>
          </cell>
          <cell r="BD185" t="str">
            <v>2. NO</v>
          </cell>
          <cell r="BE185" t="str">
            <v>-</v>
          </cell>
          <cell r="BF185" t="str">
            <v>-</v>
          </cell>
          <cell r="BG185" t="str">
            <v>2. NO</v>
          </cell>
          <cell r="BH185">
            <v>0</v>
          </cell>
          <cell r="BI185" t="str">
            <v>-</v>
          </cell>
          <cell r="BJ185" t="str">
            <v>-</v>
          </cell>
          <cell r="BL185" t="str">
            <v>2025753501900098E</v>
          </cell>
          <cell r="BM185">
            <v>50549440</v>
          </cell>
          <cell r="BN185" t="str">
            <v>ALEX YANIRA PISMAG PORTILLA</v>
          </cell>
          <cell r="BO185" t="str">
            <v xml:space="preserve">https://community.secop.gov.co/Public/Tendering/ContractNoticePhases/View?PPI=CO1.PPI.37920007&amp;isFromPublicArea=True&amp;isModal=False </v>
          </cell>
          <cell r="BP185" t="str">
            <v>VIGENTE</v>
          </cell>
          <cell r="BR185" t="str">
            <v xml:space="preserve">https://community.secop.gov.co/Public/Tendering/ContractDetailView/Index?UniqueIdentifier=CO1.PCCNTR.7598684 </v>
          </cell>
          <cell r="BS185" t="str">
            <v>jenny.ramirez</v>
          </cell>
          <cell r="BT185" t="str">
            <v>parquesnacionales.gov.co</v>
          </cell>
          <cell r="BU185" t="str">
            <v>jaraacu@gmail.com</v>
          </cell>
          <cell r="BV185" t="str">
            <v>PROFESIONAL</v>
          </cell>
          <cell r="BW185" t="str">
            <v>BANCOLOMBIA S.A.</v>
          </cell>
          <cell r="BX185" t="str">
            <v>Ahorro</v>
          </cell>
          <cell r="BY185">
            <v>80705887884</v>
          </cell>
          <cell r="CD185">
            <v>4595404</v>
          </cell>
          <cell r="CE185">
            <v>5106004</v>
          </cell>
          <cell r="CF185">
            <v>5106004</v>
          </cell>
          <cell r="CG185">
            <v>5106004</v>
          </cell>
          <cell r="CH185">
            <v>5106004</v>
          </cell>
          <cell r="CI185">
            <v>5106004</v>
          </cell>
          <cell r="CJ185">
            <v>5106004</v>
          </cell>
          <cell r="CK185">
            <v>5106004</v>
          </cell>
          <cell r="CL185">
            <v>5106004</v>
          </cell>
          <cell r="CM185">
            <v>5106004</v>
          </cell>
          <cell r="CN185">
            <v>0</v>
          </cell>
        </row>
        <row r="186">
          <cell r="A186" t="str">
            <v>CD-DTPA-184-2025</v>
          </cell>
          <cell r="B186" t="str">
            <v>2 NACION</v>
          </cell>
          <cell r="C186" t="str">
            <v>CPS-DTPA-184-2025</v>
          </cell>
          <cell r="D186" t="str">
            <v>LEIDER OBREGON SOLIS</v>
          </cell>
          <cell r="E186">
            <v>45720</v>
          </cell>
          <cell r="F186" t="str">
            <v>Prestar servicios de apoyo a la gestión con plena autonomía técnica y administrativa en el PNN Gorgona en el desarrollo de las acciones operativas en la implementación de la estrategia de prevención, vigilancia y control en el área protegida, en el marco de la conservación de la diversidad biológica de las áreas protegidas del SINAP nacional.</v>
          </cell>
          <cell r="G186" t="str">
            <v>APOYO A LA GESTIÓN</v>
          </cell>
          <cell r="H186" t="str">
            <v>2 CONTRATACIÓN DIRECTA</v>
          </cell>
          <cell r="I186" t="str">
            <v>14 PRESTACIÓN DE SERVICIOS</v>
          </cell>
          <cell r="J186" t="str">
            <v>N/A</v>
          </cell>
          <cell r="K186">
            <v>80111600</v>
          </cell>
          <cell r="L186">
            <v>9625</v>
          </cell>
          <cell r="M186">
            <v>15425</v>
          </cell>
          <cell r="N186">
            <v>45720</v>
          </cell>
          <cell r="O186">
            <v>1836237</v>
          </cell>
          <cell r="P186">
            <v>18178746</v>
          </cell>
          <cell r="Q186" t="str">
            <v>DIECIOCHO MILLONES CIENTO SETENTA Y OCHO MIL SETECIENTOS CUARENTA Y SEIS</v>
          </cell>
          <cell r="R186" t="str">
            <v>1 PERSONA NATURAL</v>
          </cell>
          <cell r="S186" t="str">
            <v>3 CÉDULA DE CIUDADANÍA</v>
          </cell>
          <cell r="T186">
            <v>10387887</v>
          </cell>
          <cell r="U186">
            <v>2</v>
          </cell>
          <cell r="V186" t="str">
            <v>N-A</v>
          </cell>
          <cell r="W186" t="str">
            <v>11 NO SE DILIGENCIA INFORMACIÓN PARA ESTE FORMULARIO EN ESTE PERÍODO DE REPORTE</v>
          </cell>
          <cell r="X186" t="str">
            <v>MASCULINO</v>
          </cell>
          <cell r="Y186" t="str">
            <v>Cauca</v>
          </cell>
          <cell r="Z186" t="str">
            <v>Guapi</v>
          </cell>
          <cell r="AA186" t="str">
            <v>LEIDER</v>
          </cell>
          <cell r="AC186" t="str">
            <v>OBREGON</v>
          </cell>
          <cell r="AD186" t="str">
            <v>SOLIS</v>
          </cell>
          <cell r="AE186" t="str">
            <v>NO</v>
          </cell>
          <cell r="AF186" t="str">
            <v>6 NO CONSTITUYÓ GARANTÍAS</v>
          </cell>
          <cell r="AG186" t="str">
            <v>N-A</v>
          </cell>
          <cell r="AH186" t="str">
            <v>N-A</v>
          </cell>
          <cell r="AI186" t="str">
            <v>N-A</v>
          </cell>
          <cell r="AJ186" t="str">
            <v>N-A</v>
          </cell>
          <cell r="AK186" t="str">
            <v>GLORIA TERESITA SERNA ALZATE</v>
          </cell>
          <cell r="AL186" t="str">
            <v>PNN GORGONA</v>
          </cell>
          <cell r="AM186" t="str">
            <v>2 SUPERVISOR</v>
          </cell>
          <cell r="AN186" t="str">
            <v>3 CÉDULA DE CIUDADANÍA</v>
          </cell>
          <cell r="AO186">
            <v>6499218</v>
          </cell>
          <cell r="AP186" t="str">
            <v>ANDRES MAURICIO ROJAS CAÑAS</v>
          </cell>
          <cell r="AQ186">
            <v>297</v>
          </cell>
          <cell r="AR186" t="str">
            <v>3 NO PACTADOS</v>
          </cell>
          <cell r="AS186" t="str">
            <v>4 NO SE HA ADICIONADO NI EN VALOR y EN TIEMPO</v>
          </cell>
          <cell r="AT186">
            <v>0</v>
          </cell>
          <cell r="AU186">
            <v>0</v>
          </cell>
          <cell r="AV186" t="str">
            <v>-</v>
          </cell>
          <cell r="AW186">
            <v>0</v>
          </cell>
          <cell r="AY186">
            <v>45721</v>
          </cell>
          <cell r="AZ186" t="str">
            <v>N/A</v>
          </cell>
          <cell r="BA186">
            <v>45720</v>
          </cell>
          <cell r="BB186">
            <v>46022</v>
          </cell>
          <cell r="BD186" t="str">
            <v>2. NO</v>
          </cell>
          <cell r="BE186" t="str">
            <v>-</v>
          </cell>
          <cell r="BF186" t="str">
            <v>-</v>
          </cell>
          <cell r="BG186" t="str">
            <v>2. NO</v>
          </cell>
          <cell r="BH186">
            <v>0</v>
          </cell>
          <cell r="BI186" t="str">
            <v>-</v>
          </cell>
          <cell r="BJ186" t="str">
            <v>-</v>
          </cell>
          <cell r="BL186" t="str">
            <v>2025753501000083E</v>
          </cell>
          <cell r="BM186">
            <v>18178746</v>
          </cell>
          <cell r="BN186" t="str">
            <v>DIANA PATRICIA GUERRERO</v>
          </cell>
          <cell r="BO186" t="str">
            <v xml:space="preserve">https://community.secop.gov.co/Public/Tendering/ContractNoticePhases/View?PPI=CO1.PPI.37927310&amp;isFromPublicArea=True&amp;isModal=False </v>
          </cell>
          <cell r="BP186" t="str">
            <v>VIGENTE</v>
          </cell>
          <cell r="BR186" t="str">
            <v xml:space="preserve">https://community.secop.gov.co/Public/Tendering/ContractDetailView/Index?UniqueIdentifier=CO1.PCCNTR.7599899 </v>
          </cell>
          <cell r="BS186" t="str">
            <v>leider.obregon</v>
          </cell>
          <cell r="BT186" t="str">
            <v>parquesnacionales.gov.co</v>
          </cell>
          <cell r="BU186" t="str">
            <v>leiderobregonsoli93@gmail.com</v>
          </cell>
          <cell r="BV186" t="str">
            <v>OPERARIO</v>
          </cell>
          <cell r="BW186" t="str">
            <v>BANCO AGRARIO DE COLOMBIA S.A.</v>
          </cell>
          <cell r="BX186" t="str">
            <v>Ahorro</v>
          </cell>
          <cell r="BY186" t="str">
            <v>421250122557</v>
          </cell>
          <cell r="CD186">
            <v>1652613</v>
          </cell>
          <cell r="CE186">
            <v>1836237</v>
          </cell>
          <cell r="CF186">
            <v>1836237</v>
          </cell>
          <cell r="CG186">
            <v>1836237</v>
          </cell>
          <cell r="CH186">
            <v>1836237</v>
          </cell>
          <cell r="CI186">
            <v>1836237</v>
          </cell>
          <cell r="CJ186">
            <v>1836237</v>
          </cell>
          <cell r="CK186">
            <v>1836237</v>
          </cell>
          <cell r="CL186">
            <v>1836237</v>
          </cell>
          <cell r="CM186">
            <v>1836237</v>
          </cell>
          <cell r="CN186">
            <v>0</v>
          </cell>
        </row>
        <row r="187">
          <cell r="A187" t="str">
            <v>CD-DTPA-185-2025</v>
          </cell>
          <cell r="B187" t="str">
            <v>1 FONAM</v>
          </cell>
          <cell r="C187" t="str">
            <v>CPS-DTPA-185-2025</v>
          </cell>
          <cell r="D187" t="str">
            <v>JOSEPH EMERSON LEMOS TORRES</v>
          </cell>
          <cell r="E187">
            <v>45722</v>
          </cell>
          <cell r="F187" t="str">
            <v>Prestar servicios profesionales con plena autonomía técnica y administrativa en el PNN Farallones de Cali para adelantar las actividades requeridas de los procesos sociales e institucionales que permitan la implementación del protocolo de prevención, vigilancia y control, en los ecosistemas andinos y de páramo, en el marco de la conservación de la diversidad biológica de las Áreas Protegidas del SINAP Nacional.</v>
          </cell>
          <cell r="G187" t="str">
            <v>PROFESIONAL</v>
          </cell>
          <cell r="H187" t="str">
            <v>2 CONTRATACIÓN DIRECTA</v>
          </cell>
          <cell r="I187" t="str">
            <v>14 PRESTACIÓN DE SERVICIOS</v>
          </cell>
          <cell r="J187" t="str">
            <v>N/A</v>
          </cell>
          <cell r="K187">
            <v>80111600</v>
          </cell>
          <cell r="L187">
            <v>11325</v>
          </cell>
          <cell r="M187">
            <v>12725</v>
          </cell>
          <cell r="N187">
            <v>45722</v>
          </cell>
          <cell r="O187">
            <v>3670921</v>
          </cell>
          <cell r="P187">
            <v>36097390</v>
          </cell>
          <cell r="Q187" t="str">
            <v>TREINTA Y SEIS MILLONES NOVENTA Y SIETE MIL TRESCIENTOS NOVENTA</v>
          </cell>
          <cell r="R187" t="str">
            <v>1 PERSONA NATURAL</v>
          </cell>
          <cell r="S187" t="str">
            <v>3 CÉDULA DE CIUDADANÍA</v>
          </cell>
          <cell r="T187">
            <v>1144149742</v>
          </cell>
          <cell r="U187">
            <v>2</v>
          </cell>
          <cell r="V187" t="str">
            <v>N-A</v>
          </cell>
          <cell r="W187" t="str">
            <v>11 NO SE DILIGENCIA INFORMACIÓN PARA ESTE FORMULARIO EN ESTE PERÍODO DE REPORTE</v>
          </cell>
          <cell r="X187" t="str">
            <v>MASCULINO</v>
          </cell>
          <cell r="Y187" t="str">
            <v>Valle del Cauca</v>
          </cell>
          <cell r="Z187" t="str">
            <v>Santiago de Cali</v>
          </cell>
          <cell r="AA187" t="str">
            <v>JOSEPH</v>
          </cell>
          <cell r="AB187" t="str">
            <v>EMERSON</v>
          </cell>
          <cell r="AC187" t="str">
            <v>LEMOS</v>
          </cell>
          <cell r="AD187" t="str">
            <v>TORRES</v>
          </cell>
          <cell r="AE187" t="str">
            <v>SI</v>
          </cell>
          <cell r="AF187" t="str">
            <v>1 PÓLIZA</v>
          </cell>
          <cell r="AG187" t="str">
            <v>12 SEGUROS DEL ESTADO</v>
          </cell>
          <cell r="AH187" t="str">
            <v>2 CUMPLIMIENTO</v>
          </cell>
          <cell r="AI187">
            <v>45722</v>
          </cell>
          <cell r="AJ187" t="str">
            <v>45-46-101030432</v>
          </cell>
          <cell r="AK187" t="str">
            <v>GLORIA TERESITA SERNA ALZATE</v>
          </cell>
          <cell r="AL187" t="str">
            <v>PNN FARALLONES DE CALI</v>
          </cell>
          <cell r="AM187" t="str">
            <v>2 SUPERVISOR</v>
          </cell>
          <cell r="AN187" t="str">
            <v>3 CÉDULA DE CIUDADANÍA</v>
          </cell>
          <cell r="AO187">
            <v>29120620</v>
          </cell>
          <cell r="AP187" t="str">
            <v>MARIA JULIANA CERON</v>
          </cell>
          <cell r="AQ187">
            <v>295</v>
          </cell>
          <cell r="AR187" t="str">
            <v>3 NO PACTADOS</v>
          </cell>
          <cell r="AS187" t="str">
            <v>4 NO SE HA ADICIONADO NI EN VALOR y EN TIEMPO</v>
          </cell>
          <cell r="AT187">
            <v>0</v>
          </cell>
          <cell r="AU187">
            <v>0</v>
          </cell>
          <cell r="AV187" t="str">
            <v>-</v>
          </cell>
          <cell r="AW187">
            <v>0</v>
          </cell>
          <cell r="AY187">
            <v>45724</v>
          </cell>
          <cell r="AZ187">
            <v>45722</v>
          </cell>
          <cell r="BA187">
            <v>45722</v>
          </cell>
          <cell r="BB187">
            <v>46022</v>
          </cell>
          <cell r="BD187" t="str">
            <v>2. NO</v>
          </cell>
          <cell r="BE187" t="str">
            <v>-</v>
          </cell>
          <cell r="BF187" t="str">
            <v>-</v>
          </cell>
          <cell r="BG187" t="str">
            <v>2. NO</v>
          </cell>
          <cell r="BH187">
            <v>0</v>
          </cell>
          <cell r="BI187" t="str">
            <v>-</v>
          </cell>
          <cell r="BJ187" t="str">
            <v>-</v>
          </cell>
          <cell r="BL187" t="str">
            <v>2025753501900099E</v>
          </cell>
          <cell r="BM187">
            <v>36097390</v>
          </cell>
          <cell r="BN187" t="str">
            <v>WENDY ISABEL DAVID</v>
          </cell>
          <cell r="BO187" t="str">
            <v>https://community.secop.gov.co/Public/Tendering/ContractNoticePhases/View?PPI=CO1.PPI.37998966&amp;isFromPublicArea=True&amp;isModal=False</v>
          </cell>
          <cell r="BP187" t="str">
            <v>VIGENTE</v>
          </cell>
          <cell r="BR187" t="str">
            <v>https://community.secop.gov.co/Public/Tendering/ContractDetailView/Index?UniqueIdentifier=CO1.PCCNTR.7613714</v>
          </cell>
          <cell r="BS187" t="str">
            <v>JOSEPH.LEMOS</v>
          </cell>
          <cell r="BT187" t="str">
            <v>parquesnacionales.gov.co</v>
          </cell>
          <cell r="BU187" t="str">
            <v>jelemospnn@gmail.com</v>
          </cell>
          <cell r="BV187" t="str">
            <v>PROFESIONAL</v>
          </cell>
          <cell r="BW187" t="str">
            <v>SCOTIABANK COLPATRIA SA</v>
          </cell>
          <cell r="BX187" t="str">
            <v>Ahorro</v>
          </cell>
          <cell r="BY187">
            <v>5882016527</v>
          </cell>
          <cell r="CD187">
            <v>3059101</v>
          </cell>
          <cell r="CE187">
            <v>3670921</v>
          </cell>
          <cell r="CF187">
            <v>3670921</v>
          </cell>
          <cell r="CG187">
            <v>3670921</v>
          </cell>
          <cell r="CH187">
            <v>3670921</v>
          </cell>
          <cell r="CI187">
            <v>3670921</v>
          </cell>
          <cell r="CJ187">
            <v>3670921</v>
          </cell>
          <cell r="CK187">
            <v>3670921</v>
          </cell>
          <cell r="CL187">
            <v>3670921</v>
          </cell>
          <cell r="CM187">
            <v>3670921</v>
          </cell>
          <cell r="CN187">
            <v>0</v>
          </cell>
        </row>
        <row r="188">
          <cell r="A188" t="str">
            <v>CD-DTPA-186-2025</v>
          </cell>
          <cell r="B188" t="str">
            <v>1 FONAM</v>
          </cell>
          <cell r="C188" t="str">
            <v>CPS-DTPA-186-2025</v>
          </cell>
          <cell r="D188" t="str">
            <v>JHON FREIDER TROCHEZ TROCHEZ</v>
          </cell>
          <cell r="E188">
            <v>45722</v>
          </cell>
          <cell r="F188" t="str">
            <v>PA04-3202008-10-051 Prestar servicio de apoyo a la gestión con plena autonomía técnica y administrativa en la operación del PNN Farallones de Cali en la realización de las actividades necesarias para adelantar procesos que contribuyan a la construcción de la gobernanza, el desarrollo de las Estrategias Especiales de Manejo del Área protegida, en el marco de la conservación de la diversidad biológica de las Áreas Protegidas del SINAP Nacional</v>
          </cell>
          <cell r="G188" t="str">
            <v>APOYO A LA GESTIÓN</v>
          </cell>
          <cell r="H188" t="str">
            <v>2 CONTRATACIÓN DIRECTA</v>
          </cell>
          <cell r="I188" t="str">
            <v>14 PRESTACIÓN DE SERVICIOS</v>
          </cell>
          <cell r="J188" t="str">
            <v>N/A</v>
          </cell>
          <cell r="K188">
            <v>80111600</v>
          </cell>
          <cell r="L188">
            <v>14625</v>
          </cell>
          <cell r="M188">
            <v>12825</v>
          </cell>
          <cell r="N188">
            <v>45722</v>
          </cell>
          <cell r="O188">
            <v>1836237</v>
          </cell>
          <cell r="P188">
            <v>18056331</v>
          </cell>
          <cell r="Q188" t="str">
            <v>DIECIOCHO MILLONES CINCUENTA Y SEIS MIL TRESCIENTOS TREINTA Y UN</v>
          </cell>
          <cell r="R188" t="str">
            <v>1 PERSONA NATURAL</v>
          </cell>
          <cell r="S188" t="str">
            <v>3 CÉDULA DE CIUDADANÍA</v>
          </cell>
          <cell r="T188">
            <v>1112482064</v>
          </cell>
          <cell r="U188">
            <v>2</v>
          </cell>
          <cell r="V188" t="str">
            <v>N-A</v>
          </cell>
          <cell r="W188" t="str">
            <v>11 NO SE DILIGENCIA INFORMACIÓN PARA ESTE FORMULARIO EN ESTE PERÍODO DE REPORTE</v>
          </cell>
          <cell r="X188" t="str">
            <v>MASCULINO</v>
          </cell>
          <cell r="Y188" t="str">
            <v>Valle del Cauca</v>
          </cell>
          <cell r="Z188" t="str">
            <v>Jamundi</v>
          </cell>
          <cell r="AA188" t="str">
            <v>JHON</v>
          </cell>
          <cell r="AB188" t="str">
            <v>FREIDER</v>
          </cell>
          <cell r="AC188" t="str">
            <v>TROCHEZ</v>
          </cell>
          <cell r="AD188" t="str">
            <v>TROCHEZ</v>
          </cell>
          <cell r="AE188" t="str">
            <v>NO</v>
          </cell>
          <cell r="AF188" t="str">
            <v>6 NO CONSTITUYÓ GARANTÍAS</v>
          </cell>
          <cell r="AG188" t="str">
            <v>N-A</v>
          </cell>
          <cell r="AH188" t="str">
            <v>N-A</v>
          </cell>
          <cell r="AI188" t="str">
            <v>N-A</v>
          </cell>
          <cell r="AJ188" t="str">
            <v>N-A</v>
          </cell>
          <cell r="AK188" t="str">
            <v>GLORIA TERESITA SERNA ALZATE</v>
          </cell>
          <cell r="AL188" t="str">
            <v>PNN FARALLONES DE CALI</v>
          </cell>
          <cell r="AM188" t="str">
            <v>2 SUPERVISOR</v>
          </cell>
          <cell r="AN188" t="str">
            <v>3 CÉDULA DE CIUDADANÍA</v>
          </cell>
          <cell r="AO188">
            <v>29120620</v>
          </cell>
          <cell r="AP188" t="str">
            <v>MARIA JULIANA CERON</v>
          </cell>
          <cell r="AQ188">
            <v>295</v>
          </cell>
          <cell r="AR188" t="str">
            <v>3 NO PACTADOS</v>
          </cell>
          <cell r="AS188" t="str">
            <v>4 NO SE HA ADICIONADO NI EN VALOR y EN TIEMPO</v>
          </cell>
          <cell r="AT188">
            <v>0</v>
          </cell>
          <cell r="AU188">
            <v>0</v>
          </cell>
          <cell r="AV188" t="str">
            <v>-</v>
          </cell>
          <cell r="AW188">
            <v>0</v>
          </cell>
          <cell r="AY188">
            <v>45724</v>
          </cell>
          <cell r="AZ188" t="str">
            <v>N/A</v>
          </cell>
          <cell r="BA188">
            <v>45722</v>
          </cell>
          <cell r="BB188">
            <v>46022</v>
          </cell>
          <cell r="BD188" t="str">
            <v>2. NO</v>
          </cell>
          <cell r="BE188" t="str">
            <v>-</v>
          </cell>
          <cell r="BF188" t="str">
            <v>-</v>
          </cell>
          <cell r="BG188" t="str">
            <v>2. NO</v>
          </cell>
          <cell r="BH188">
            <v>0</v>
          </cell>
          <cell r="BI188" t="str">
            <v>-</v>
          </cell>
          <cell r="BJ188" t="str">
            <v>-</v>
          </cell>
          <cell r="BL188" t="str">
            <v>2025753501900100E</v>
          </cell>
          <cell r="BM188">
            <v>18056331</v>
          </cell>
          <cell r="BN188" t="str">
            <v>ALEX YANIRA PISMAG PORTILLA</v>
          </cell>
          <cell r="BO188" t="str">
            <v xml:space="preserve">https://community.secop.gov.co/Public/Tendering/ContractNoticePhases/View?PPI=CO1.PPI.38003402&amp;isFromPublicArea=True&amp;isModal=False </v>
          </cell>
          <cell r="BP188" t="str">
            <v>VIGENTE</v>
          </cell>
          <cell r="BR188" t="str">
            <v>https://community.secop.gov.co/Public/Tendering/ContractDetailView/Index?UniqueIdentifier=CO1.PCCNTR.7615230</v>
          </cell>
          <cell r="BS188" t="str">
            <v>JHON.TROCHEZ</v>
          </cell>
          <cell r="BT188" t="str">
            <v>parquesnacionales.gov.co</v>
          </cell>
          <cell r="BU188" t="str">
            <v>trochezchemo94@gmail.com</v>
          </cell>
          <cell r="BV188" t="str">
            <v>OPERARIO</v>
          </cell>
          <cell r="BW188" t="str">
            <v>BANCO DAVIVIENDA S.A.</v>
          </cell>
          <cell r="BX188" t="str">
            <v>Depósito Electrónico</v>
          </cell>
          <cell r="BY188">
            <v>3113837854</v>
          </cell>
          <cell r="CD188">
            <v>1530198</v>
          </cell>
          <cell r="CE188">
            <v>1836237</v>
          </cell>
          <cell r="CF188">
            <v>1836237</v>
          </cell>
          <cell r="CG188">
            <v>1836237</v>
          </cell>
          <cell r="CH188">
            <v>1836237</v>
          </cell>
          <cell r="CI188">
            <v>1836237</v>
          </cell>
          <cell r="CJ188">
            <v>1836237</v>
          </cell>
          <cell r="CK188">
            <v>1836237</v>
          </cell>
          <cell r="CL188">
            <v>1836237</v>
          </cell>
          <cell r="CM188">
            <v>1836237</v>
          </cell>
          <cell r="CN188">
            <v>0</v>
          </cell>
        </row>
        <row r="189">
          <cell r="A189" t="str">
            <v>CD-DTPA-187-2025</v>
          </cell>
          <cell r="B189" t="str">
            <v>1 FONAM</v>
          </cell>
          <cell r="C189" t="str">
            <v>CPS-DTPA-187-2025</v>
          </cell>
          <cell r="D189" t="str">
            <v>HUGO SEGUNDO BUSTOS CORTES</v>
          </cell>
          <cell r="E189">
            <v>45723</v>
          </cell>
          <cell r="F189" t="str">
            <v>A01-3202008-9-005 Prestar servicios de apoyo a la gestión con plena autonomía técnica y administrativa en el DNMI Cabo Manglares en el desarrollo de las actividades operativas de la implementación del instrumento de planeación del área en el marco de la conservación de la diversidad biológica de las áreas protegidas del SINAP.</v>
          </cell>
          <cell r="G189" t="str">
            <v>APOYO A LA GESTIÓN</v>
          </cell>
          <cell r="H189" t="str">
            <v>2 CONTRATACIÓN DIRECTA</v>
          </cell>
          <cell r="I189" t="str">
            <v>14 PRESTACIÓN DE SERVICIOS</v>
          </cell>
          <cell r="J189" t="str">
            <v>N/A</v>
          </cell>
          <cell r="K189">
            <v>80111600</v>
          </cell>
          <cell r="L189">
            <v>14825</v>
          </cell>
          <cell r="M189">
            <v>13325</v>
          </cell>
          <cell r="N189">
            <v>45726</v>
          </cell>
          <cell r="O189">
            <v>1836237</v>
          </cell>
          <cell r="P189">
            <v>17811499</v>
          </cell>
          <cell r="Q189" t="str">
            <v>DIECISIETE MILLONES OCHOCIENTOS ONCE MIL CUATROCIENTOS NOVENTA Y NUEVE</v>
          </cell>
          <cell r="R189" t="str">
            <v>1 PERSONA NATURAL</v>
          </cell>
          <cell r="S189" t="str">
            <v>3 CÉDULA DE CIUDADANÍA</v>
          </cell>
          <cell r="T189">
            <v>13056445</v>
          </cell>
          <cell r="U189">
            <v>2</v>
          </cell>
          <cell r="V189" t="str">
            <v>N-A</v>
          </cell>
          <cell r="W189" t="str">
            <v>11 NO SE DILIGENCIA INFORMACIÓN PARA ESTE FORMULARIO EN ESTE PERÍODO DE REPORTE</v>
          </cell>
          <cell r="X189" t="str">
            <v>MASCULINO</v>
          </cell>
          <cell r="Y189" t="str">
            <v>Nariño</v>
          </cell>
          <cell r="Z189" t="str">
            <v>San Andrés de Tumaco</v>
          </cell>
          <cell r="AA189" t="str">
            <v>HUGO</v>
          </cell>
          <cell r="AB189" t="str">
            <v>SEGUNDO</v>
          </cell>
          <cell r="AC189" t="str">
            <v>BUSTOS</v>
          </cell>
          <cell r="AD189" t="str">
            <v>CORTES</v>
          </cell>
          <cell r="AE189" t="str">
            <v>NO</v>
          </cell>
          <cell r="AF189" t="str">
            <v>6 NO CONSTITUYÓ GARANTÍAS</v>
          </cell>
          <cell r="AG189" t="str">
            <v>N-A</v>
          </cell>
          <cell r="AH189" t="str">
            <v>N-A</v>
          </cell>
          <cell r="AI189" t="str">
            <v>N-A</v>
          </cell>
          <cell r="AJ189" t="str">
            <v>N-A</v>
          </cell>
          <cell r="AK189" t="str">
            <v>GLORIA TERESITA SERNA ALZATE</v>
          </cell>
          <cell r="AL189" t="str">
            <v>DNMI CABO MANGLARES</v>
          </cell>
          <cell r="AM189" t="str">
            <v>2 SUPERVISOR</v>
          </cell>
          <cell r="AN189" t="str">
            <v>3 CÉDULA DE CIUDADANÍA</v>
          </cell>
          <cell r="AO189">
            <v>1085903464</v>
          </cell>
          <cell r="AP189" t="str">
            <v>MARÍA FERNANDA VILLAREAL MONSALVE</v>
          </cell>
          <cell r="AQ189">
            <v>291</v>
          </cell>
          <cell r="AR189" t="str">
            <v>3 NO PACTADOS</v>
          </cell>
          <cell r="AS189" t="str">
            <v>4 NO SE HA ADICIONADO NI EN VALOR y EN TIEMPO</v>
          </cell>
          <cell r="AT189">
            <v>0</v>
          </cell>
          <cell r="AU189">
            <v>0</v>
          </cell>
          <cell r="AV189" t="str">
            <v>-</v>
          </cell>
          <cell r="AW189">
            <v>0</v>
          </cell>
          <cell r="AY189">
            <v>45728</v>
          </cell>
          <cell r="AZ189" t="str">
            <v>N/A</v>
          </cell>
          <cell r="BA189">
            <v>45726</v>
          </cell>
          <cell r="BB189">
            <v>46022</v>
          </cell>
          <cell r="BD189" t="str">
            <v>2. NO</v>
          </cell>
          <cell r="BE189" t="str">
            <v>-</v>
          </cell>
          <cell r="BF189" t="str">
            <v>-</v>
          </cell>
          <cell r="BG189" t="str">
            <v>2. NO</v>
          </cell>
          <cell r="BH189">
            <v>0</v>
          </cell>
          <cell r="BJ189" t="str">
            <v>-</v>
          </cell>
          <cell r="BL189" t="str">
            <v>2025753501900101E</v>
          </cell>
          <cell r="BM189">
            <v>17811499</v>
          </cell>
          <cell r="BN189" t="str">
            <v>CAROLINA BETANCUR CASTRO</v>
          </cell>
          <cell r="BO189" t="str">
            <v xml:space="preserve">https://community.secop.gov.co/Public/Tendering/ContractNoticePhases/View?PPI=CO1.PPI.38009330&amp;isFromPublicArea=True&amp;isModal=False </v>
          </cell>
          <cell r="BP189" t="str">
            <v>VIGENTE</v>
          </cell>
          <cell r="BR189" t="str">
            <v xml:space="preserve">https://community.secop.gov.co/Public/Tendering/ContractDetailView/Index?UniqueIdentifier=CO1.PCCNTR.7619610 </v>
          </cell>
          <cell r="BS189" t="str">
            <v>HUGO.BUSTOS</v>
          </cell>
          <cell r="BT189" t="str">
            <v>parquesnacionales.gov.co</v>
          </cell>
          <cell r="BU189" t="str">
            <v>hugosegundobustos@gmail.com</v>
          </cell>
          <cell r="BV189" t="str">
            <v>OPERARIO</v>
          </cell>
          <cell r="BW189" t="str">
            <v>BANCOLOMBIA S.A.</v>
          </cell>
          <cell r="BX189" t="str">
            <v>Ahorro</v>
          </cell>
          <cell r="BY189">
            <v>89456941398</v>
          </cell>
          <cell r="CD189">
            <v>1285366</v>
          </cell>
          <cell r="CE189">
            <v>1836237</v>
          </cell>
          <cell r="CF189">
            <v>1836237</v>
          </cell>
          <cell r="CG189">
            <v>1836237</v>
          </cell>
          <cell r="CH189">
            <v>1836237</v>
          </cell>
          <cell r="CI189">
            <v>1836237</v>
          </cell>
          <cell r="CJ189">
            <v>1836237</v>
          </cell>
          <cell r="CK189">
            <v>1836237</v>
          </cell>
          <cell r="CL189">
            <v>1836237</v>
          </cell>
          <cell r="CM189">
            <v>1836237</v>
          </cell>
          <cell r="CN189">
            <v>0</v>
          </cell>
        </row>
        <row r="190">
          <cell r="A190" t="str">
            <v>CD-DTPA-188-2025</v>
          </cell>
          <cell r="B190" t="str">
            <v>2 NACION</v>
          </cell>
          <cell r="C190" t="str">
            <v>CPS-DTPA-188-2025</v>
          </cell>
          <cell r="D190" t="str">
            <v>HUGO SEBASTIÁN MARTÍNEZ LÓPEZ</v>
          </cell>
          <cell r="E190">
            <v>45726</v>
          </cell>
          <cell r="F190" t="str">
            <v>Prestar servicios profesionales con plena autonomía técnica y administrativa en la Dirección Territorial Pacífico, para la elaboración, análisis y consolidación de la información espacial y geográfica de las diferentes estrategias de manejo de las áreas protegidas adscritas, apoyando los trámites relacionados con Reservas Naturales de la Sociedad Civil, saneamiento predial y permisos ambientales, en el marco de la conservación de la diversidad biológica de las áreas protegidas del SINAP Nacional.</v>
          </cell>
          <cell r="G190" t="str">
            <v>PROFESIONAL</v>
          </cell>
          <cell r="H190" t="str">
            <v>2 CONTRATACIÓN DIRECTA</v>
          </cell>
          <cell r="I190" t="str">
            <v>14 PRESTACIÓN DE SERVICIOS</v>
          </cell>
          <cell r="J190" t="str">
            <v>N/A</v>
          </cell>
          <cell r="K190">
            <v>80111600</v>
          </cell>
          <cell r="L190">
            <v>4425</v>
          </cell>
          <cell r="M190">
            <v>15725</v>
          </cell>
          <cell r="N190">
            <v>45726</v>
          </cell>
          <cell r="O190">
            <v>5693195</v>
          </cell>
          <cell r="P190">
            <v>55223992</v>
          </cell>
          <cell r="Q190" t="str">
            <v>CINCUENTA Y CINCO MILLONES DOSCIENTOS VEINTITRÉS MIL NOVECIENTOS NOVENTA Y DOS</v>
          </cell>
          <cell r="R190" t="str">
            <v>1 PERSONA NATURAL</v>
          </cell>
          <cell r="S190" t="str">
            <v>3 CÉDULA DE CIUDADANÍA</v>
          </cell>
          <cell r="T190">
            <v>1067941647</v>
          </cell>
          <cell r="U190">
            <v>2</v>
          </cell>
          <cell r="V190" t="str">
            <v>N-A</v>
          </cell>
          <cell r="W190" t="str">
            <v>11 NO SE DILIGENCIA INFORMACIÓN PARA ESTE FORMULARIO EN ESTE PERÍODO DE REPORTE</v>
          </cell>
          <cell r="X190" t="str">
            <v>MASCULINO</v>
          </cell>
          <cell r="Y190" t="str">
            <v>Cordoba</v>
          </cell>
          <cell r="Z190" t="str">
            <v>Montería</v>
          </cell>
          <cell r="AA190" t="str">
            <v>HUGO</v>
          </cell>
          <cell r="AB190" t="str">
            <v>SEBASTIAN</v>
          </cell>
          <cell r="AC190" t="str">
            <v>MARTINEZ</v>
          </cell>
          <cell r="AD190" t="str">
            <v>LÓPEZ</v>
          </cell>
          <cell r="AE190" t="str">
            <v>SI</v>
          </cell>
          <cell r="AF190" t="str">
            <v>1 PÓLIZA</v>
          </cell>
          <cell r="AG190" t="str">
            <v>12 SEGUROS DEL ESTADO</v>
          </cell>
          <cell r="AH190" t="str">
            <v>2 CUMPLIMIENTO</v>
          </cell>
          <cell r="AI190">
            <v>45726</v>
          </cell>
          <cell r="AJ190" t="str">
            <v>45-46-101030464</v>
          </cell>
          <cell r="AK190" t="str">
            <v>GLORIA TERESITA SERNA ALZATE</v>
          </cell>
          <cell r="AL190" t="str">
            <v>DTPA</v>
          </cell>
          <cell r="AM190" t="str">
            <v>2 SUPERVISOR</v>
          </cell>
          <cell r="AN190" t="str">
            <v>3 CÉDULA DE CIUDADANÍA</v>
          </cell>
          <cell r="AO190">
            <v>79307788</v>
          </cell>
          <cell r="AP190" t="str">
            <v>JUAN IVAN SANCHEZ BERNAL</v>
          </cell>
          <cell r="AQ190">
            <v>291</v>
          </cell>
          <cell r="AR190" t="str">
            <v>3 NO PACTADOS</v>
          </cell>
          <cell r="AS190" t="str">
            <v>4 NO SE HA ADICIONADO NI EN VALOR y EN TIEMPO</v>
          </cell>
          <cell r="AT190">
            <v>0</v>
          </cell>
          <cell r="AU190">
            <v>0</v>
          </cell>
          <cell r="AV190" t="str">
            <v>-</v>
          </cell>
          <cell r="AW190">
            <v>0</v>
          </cell>
          <cell r="AY190">
            <v>45728</v>
          </cell>
          <cell r="AZ190">
            <v>45726</v>
          </cell>
          <cell r="BA190">
            <v>45726</v>
          </cell>
          <cell r="BB190">
            <v>46022</v>
          </cell>
          <cell r="BD190" t="str">
            <v>2. NO</v>
          </cell>
          <cell r="BE190" t="str">
            <v>-</v>
          </cell>
          <cell r="BF190" t="str">
            <v>-</v>
          </cell>
          <cell r="BG190" t="str">
            <v>2. NO</v>
          </cell>
          <cell r="BH190">
            <v>0</v>
          </cell>
          <cell r="BJ190" t="str">
            <v>-</v>
          </cell>
          <cell r="BL190" t="str">
            <v>2025753501000084E</v>
          </cell>
          <cell r="BM190">
            <v>55223992</v>
          </cell>
          <cell r="BN190" t="str">
            <v>JULIANA ISABEL MONTES ROMERO</v>
          </cell>
          <cell r="BO190" t="str">
            <v xml:space="preserve">https://community.secop.gov.co/Public/Tendering/ContractNoticePhases/View?PPI=CO1.PPI.38057703&amp;isFromPublicArea=True&amp;isModal=False </v>
          </cell>
          <cell r="BP190" t="str">
            <v>VIGENTE</v>
          </cell>
          <cell r="BR190" t="str">
            <v xml:space="preserve">https://community.secop.gov.co/Public/Tendering/ContractDetailView/Index?UniqueIdentifier=CO1.PCCNTR.7627222 </v>
          </cell>
          <cell r="BS190" t="str">
            <v>HUGO.MARTINEZ</v>
          </cell>
          <cell r="BT190" t="str">
            <v>parquesnacionales.gov.co</v>
          </cell>
          <cell r="BU190" t="str">
            <v>sig.dtpa@parquesnacionales.gov.co</v>
          </cell>
          <cell r="BV190" t="str">
            <v>PROFESIONAL</v>
          </cell>
          <cell r="BW190" t="str">
            <v>SCOTIABANK COLPATRIA SA</v>
          </cell>
          <cell r="BX190" t="str">
            <v>Ahorro</v>
          </cell>
          <cell r="BY190">
            <v>7352018088</v>
          </cell>
          <cell r="CD190">
            <v>3985237</v>
          </cell>
          <cell r="CE190">
            <v>5693195</v>
          </cell>
          <cell r="CF190">
            <v>5693195</v>
          </cell>
          <cell r="CG190">
            <v>5693195</v>
          </cell>
          <cell r="CH190">
            <v>5693195</v>
          </cell>
          <cell r="CI190">
            <v>5693195</v>
          </cell>
          <cell r="CJ190">
            <v>5693195</v>
          </cell>
          <cell r="CK190">
            <v>5693195</v>
          </cell>
          <cell r="CL190">
            <v>5693195</v>
          </cell>
          <cell r="CM190">
            <v>5693195</v>
          </cell>
          <cell r="CN190">
            <v>0</v>
          </cell>
        </row>
        <row r="191">
          <cell r="A191" t="str">
            <v>CD-DTPA-189-2025</v>
          </cell>
          <cell r="B191" t="str">
            <v>2 NACION</v>
          </cell>
          <cell r="C191" t="str">
            <v>CPS-DTPA-189-2025</v>
          </cell>
          <cell r="D191" t="str">
            <v>MARTHA DANIELA GUTIERREZ CORTES</v>
          </cell>
          <cell r="E191">
            <v>45727</v>
          </cell>
          <cell r="F191" t="str">
            <v>PA01-3202060-19_1-008 Prestar servicios de apoyo a la gestión con plena autonomía técnica y administrativa en el DNMI Cabo Manglares en el desarrollo de las actividades operativas de la implementación del proceso de restauración en zonas degradadas y/o alteradas en el área protegida y/o zonas de influencia en el marco de la conservación de la diversidad biológica de las áreas protegidas del SINAP.</v>
          </cell>
          <cell r="G191" t="str">
            <v>APOYO A LA GESTIÓN</v>
          </cell>
          <cell r="H191" t="str">
            <v>2 CONTRATACIÓN DIRECTA</v>
          </cell>
          <cell r="I191" t="str">
            <v>14 PRESTACIÓN DE SERVICIOS</v>
          </cell>
          <cell r="J191" t="str">
            <v>N/A</v>
          </cell>
          <cell r="K191">
            <v>80111600</v>
          </cell>
          <cell r="L191">
            <v>11825</v>
          </cell>
          <cell r="M191">
            <v>16625</v>
          </cell>
          <cell r="N191">
            <v>45728</v>
          </cell>
          <cell r="O191">
            <v>1836237</v>
          </cell>
          <cell r="P191">
            <v>17689083</v>
          </cell>
          <cell r="Q191" t="str">
            <v>DIECISIETE MILLONES SEISCIENTOS OCHENTA Y NUEVE MIL OCHENTA Y TRES</v>
          </cell>
          <cell r="R191" t="str">
            <v>1 PERSONA NATURAL</v>
          </cell>
          <cell r="S191" t="str">
            <v>3 CÉDULA DE CIUDADANÍA</v>
          </cell>
          <cell r="T191">
            <v>1087807912</v>
          </cell>
          <cell r="U191">
            <v>2</v>
          </cell>
          <cell r="V191" t="str">
            <v>N-A</v>
          </cell>
          <cell r="W191" t="str">
            <v>11 NO SE DILIGENCIA INFORMACIÓN PARA ESTE FORMULARIO EN ESTE PERÍODO DE REPORTE</v>
          </cell>
          <cell r="X191" t="str">
            <v>FEMENINO</v>
          </cell>
          <cell r="Y191" t="str">
            <v>Nariño</v>
          </cell>
          <cell r="Z191" t="str">
            <v>San Andrés de Tumaco</v>
          </cell>
          <cell r="AA191" t="str">
            <v>MARTHA</v>
          </cell>
          <cell r="AB191" t="str">
            <v>DANIELA</v>
          </cell>
          <cell r="AC191" t="str">
            <v>GUTIERREZ</v>
          </cell>
          <cell r="AD191" t="str">
            <v>CORTES</v>
          </cell>
          <cell r="AE191" t="str">
            <v>NO</v>
          </cell>
          <cell r="AF191" t="str">
            <v>6 NO CONSTITUYÓ GARANTÍAS</v>
          </cell>
          <cell r="AG191" t="str">
            <v>N-A</v>
          </cell>
          <cell r="AH191" t="str">
            <v>N-A</v>
          </cell>
          <cell r="AI191" t="str">
            <v>N-A</v>
          </cell>
          <cell r="AJ191" t="str">
            <v>N-A</v>
          </cell>
          <cell r="AK191" t="str">
            <v>GLORIA TERESITA SERNA ALZATE</v>
          </cell>
          <cell r="AL191" t="str">
            <v>DNMI CABO MANGLARES</v>
          </cell>
          <cell r="AM191" t="str">
            <v>2 SUPERVISOR</v>
          </cell>
          <cell r="AN191" t="str">
            <v>3 CÉDULA DE CIUDADANÍA</v>
          </cell>
          <cell r="AO191">
            <v>1085903464</v>
          </cell>
          <cell r="AP191" t="str">
            <v>MARÍA FERNANDA VILLAREAL MONSALVE</v>
          </cell>
          <cell r="AQ191">
            <v>289</v>
          </cell>
          <cell r="AR191" t="str">
            <v>3 NO PACTADOS</v>
          </cell>
          <cell r="AS191" t="str">
            <v>4 NO SE HA ADICIONADO NI EN VALOR y EN TIEMPO</v>
          </cell>
          <cell r="AT191">
            <v>0</v>
          </cell>
          <cell r="AU191">
            <v>0</v>
          </cell>
          <cell r="AV191" t="str">
            <v>-</v>
          </cell>
          <cell r="AW191">
            <v>0</v>
          </cell>
          <cell r="AY191">
            <v>45730</v>
          </cell>
          <cell r="AZ191" t="str">
            <v>N/A</v>
          </cell>
          <cell r="BA191">
            <v>45728</v>
          </cell>
          <cell r="BB191">
            <v>46022</v>
          </cell>
          <cell r="BD191" t="str">
            <v>2. NO</v>
          </cell>
          <cell r="BE191" t="str">
            <v>-</v>
          </cell>
          <cell r="BF191" t="str">
            <v>-</v>
          </cell>
          <cell r="BG191" t="str">
            <v>2. NO</v>
          </cell>
          <cell r="BH191">
            <v>0</v>
          </cell>
          <cell r="BJ191" t="str">
            <v>-</v>
          </cell>
          <cell r="BL191" t="str">
            <v>2025753501000085E</v>
          </cell>
          <cell r="BM191">
            <v>17689083</v>
          </cell>
          <cell r="BN191" t="str">
            <v>CAROLINA BETANCUR CASTRO</v>
          </cell>
          <cell r="BO191" t="str">
            <v xml:space="preserve">https://community.secop.gov.co/Public/Tendering/ContractNoticePhases/View?PPI=CO1.PPI.38127567&amp;isFromPublicArea=True&amp;isModal=False </v>
          </cell>
          <cell r="BP191" t="str">
            <v>VIGENTE</v>
          </cell>
          <cell r="BR191" t="str">
            <v xml:space="preserve">https://community.secop.gov.co/Public/Tendering/ContractDetailView/Index?UniqueIdentifier=CO1.PCCNTR.7641935 </v>
          </cell>
          <cell r="BS191" t="str">
            <v>MARTHA.GUTIERREZ</v>
          </cell>
          <cell r="BT191" t="str">
            <v>parquesnacionales.gov.co</v>
          </cell>
          <cell r="BU191" t="str">
            <v>scuero1989@gmail.com</v>
          </cell>
          <cell r="BV191" t="str">
            <v>OPERARIO</v>
          </cell>
          <cell r="BW191" t="str">
            <v>BANCO DAVIVIENDA S.A.</v>
          </cell>
          <cell r="BX191" t="str">
            <v>Ahorro</v>
          </cell>
          <cell r="BY191">
            <v>488430198082</v>
          </cell>
          <cell r="CD191">
            <v>1162950</v>
          </cell>
          <cell r="CE191">
            <v>1836237</v>
          </cell>
          <cell r="CF191">
            <v>1836237</v>
          </cell>
          <cell r="CG191">
            <v>1836237</v>
          </cell>
          <cell r="CH191">
            <v>1836237</v>
          </cell>
          <cell r="CI191">
            <v>1836237</v>
          </cell>
          <cell r="CJ191">
            <v>1836237</v>
          </cell>
          <cell r="CK191">
            <v>1836237</v>
          </cell>
          <cell r="CL191">
            <v>1836237</v>
          </cell>
          <cell r="CM191">
            <v>1836237</v>
          </cell>
          <cell r="CN191">
            <v>0</v>
          </cell>
        </row>
        <row r="192">
          <cell r="A192" t="str">
            <v>CD-DTPA-191-2025</v>
          </cell>
          <cell r="B192" t="str">
            <v>2 NACION</v>
          </cell>
          <cell r="C192" t="str">
            <v>CPS-DTPA-191-2025</v>
          </cell>
          <cell r="D192" t="str">
            <v>LUIS CARLOS MONTAÑO QUIÑONEZ</v>
          </cell>
          <cell r="E192">
            <v>45730</v>
          </cell>
          <cell r="F192" t="str">
            <v>Prestar servicios de apoyo a la gestión con plena autonomía técnica y administrativa en el PNN Sanquianga para desarrollar las actividades operativas de prevención, vigilancia y control en el marco o de la conservación de la diversidad biológica de las áreas protegidas del SINAP nacional.</v>
          </cell>
          <cell r="G192" t="str">
            <v>APOYO A LA GESTIÓN</v>
          </cell>
          <cell r="H192" t="str">
            <v>2 CONTRATACIÓN DIRECTA</v>
          </cell>
          <cell r="I192" t="str">
            <v>14 PRESTACIÓN DE SERVICIOS</v>
          </cell>
          <cell r="J192" t="str">
            <v>N/A</v>
          </cell>
          <cell r="K192">
            <v>80111600</v>
          </cell>
          <cell r="L192">
            <v>10125</v>
          </cell>
          <cell r="M192">
            <v>17125</v>
          </cell>
          <cell r="N192">
            <v>45730</v>
          </cell>
          <cell r="O192">
            <v>1836237</v>
          </cell>
          <cell r="P192">
            <v>17566667</v>
          </cell>
          <cell r="Q192" t="str">
            <v>DIECISIETE MILLONES QUINIENTOS SESENTA Y SEIS MIL SEISCIENTOS SESENTA Y SIETE</v>
          </cell>
          <cell r="R192" t="str">
            <v>1 PERSONA NATURAL</v>
          </cell>
          <cell r="S192" t="str">
            <v>3 CÉDULA DE CIUDADANÍA</v>
          </cell>
          <cell r="T192">
            <v>1089798420</v>
          </cell>
          <cell r="U192">
            <v>2</v>
          </cell>
          <cell r="V192" t="str">
            <v>N-A</v>
          </cell>
          <cell r="W192" t="str">
            <v>11 NO SE DILIGENCIA INFORMACIÓN PARA ESTE FORMULARIO EN ESTE PERÍODO DE REPORTE</v>
          </cell>
          <cell r="X192" t="str">
            <v>MASCULINO</v>
          </cell>
          <cell r="Y192" t="str">
            <v>Nariño</v>
          </cell>
          <cell r="Z192" t="str">
            <v>El Charco</v>
          </cell>
          <cell r="AA192" t="str">
            <v>LUIS</v>
          </cell>
          <cell r="AB192" t="str">
            <v>CARLOS</v>
          </cell>
          <cell r="AC192" t="str">
            <v>MONTAÑO</v>
          </cell>
          <cell r="AD192" t="str">
            <v>QUIÑONEZ</v>
          </cell>
          <cell r="AE192" t="str">
            <v>NO</v>
          </cell>
          <cell r="AF192" t="str">
            <v>6 NO CONSTITUYÓ GARANTÍAS</v>
          </cell>
          <cell r="AG192" t="str">
            <v>N-A</v>
          </cell>
          <cell r="AH192" t="str">
            <v>N-A</v>
          </cell>
          <cell r="AI192" t="str">
            <v>N-A</v>
          </cell>
          <cell r="AJ192" t="str">
            <v>N-A</v>
          </cell>
          <cell r="AK192" t="str">
            <v>GLORIA TERESITA SERNA ALZATE</v>
          </cell>
          <cell r="AL192" t="str">
            <v>PNN SANQUIANGA</v>
          </cell>
          <cell r="AM192" t="str">
            <v>2 SUPERVISOR</v>
          </cell>
          <cell r="AN192" t="str">
            <v>3 CÉDULA DE CIUDADANÍA</v>
          </cell>
          <cell r="AO192">
            <v>16279020</v>
          </cell>
          <cell r="AP192" t="str">
            <v>GUSTAVO ADOLFO MAYOR A</v>
          </cell>
          <cell r="AQ192">
            <v>287</v>
          </cell>
          <cell r="AR192" t="str">
            <v>3 NO PACTADOS</v>
          </cell>
          <cell r="AS192" t="str">
            <v>4 NO SE HA ADICIONADO NI EN VALOR y EN TIEMPO</v>
          </cell>
          <cell r="AT192">
            <v>0</v>
          </cell>
          <cell r="AU192">
            <v>0</v>
          </cell>
          <cell r="AV192" t="str">
            <v>-</v>
          </cell>
          <cell r="AW192">
            <v>0</v>
          </cell>
          <cell r="AY192">
            <v>45731</v>
          </cell>
          <cell r="AZ192" t="str">
            <v>N/A</v>
          </cell>
          <cell r="BA192">
            <v>45730</v>
          </cell>
          <cell r="BB192">
            <v>46022</v>
          </cell>
          <cell r="BD192" t="str">
            <v>2. NO</v>
          </cell>
          <cell r="BE192" t="str">
            <v>-</v>
          </cell>
          <cell r="BF192" t="str">
            <v>-</v>
          </cell>
          <cell r="BG192" t="str">
            <v>2. NO</v>
          </cell>
          <cell r="BH192">
            <v>0</v>
          </cell>
          <cell r="BJ192" t="str">
            <v>-</v>
          </cell>
          <cell r="BL192" t="str">
            <v>2025753501000086E</v>
          </cell>
          <cell r="BM192">
            <v>17566667</v>
          </cell>
          <cell r="BN192" t="str">
            <v>MARGARITA E VICTORIA ACOSTA</v>
          </cell>
          <cell r="BO192" t="str">
            <v xml:space="preserve">https://community.secop.gov.co/Public/Tendering/ContractNoticePhases/View?PPI=CO1.PPI.38193320&amp;isFromPublicArea=True&amp;isModal=False </v>
          </cell>
          <cell r="BP192" t="str">
            <v>VIGENTE</v>
          </cell>
          <cell r="BR192" t="str">
            <v xml:space="preserve">https://community.secop.gov.co/Public/Tendering/ContractDetailView/Index?UniqueIdentifier=CO1.PCCNTR.7653095 </v>
          </cell>
          <cell r="BS192" t="str">
            <v>LUIS.MONTANO</v>
          </cell>
          <cell r="BT192" t="str">
            <v>parquesnacionales.gov.co</v>
          </cell>
          <cell r="BU192" t="str">
            <v>carlosluismontanoquinonez@gmail.com</v>
          </cell>
          <cell r="BV192" t="str">
            <v>OPERARIO</v>
          </cell>
          <cell r="BW192" t="str">
            <v>BANCOLOMBIA S.A.</v>
          </cell>
          <cell r="BX192" t="str">
            <v>Ahorro</v>
          </cell>
          <cell r="BY192">
            <v>74146003412</v>
          </cell>
          <cell r="CD192">
            <v>1040534</v>
          </cell>
          <cell r="CE192">
            <v>1836237</v>
          </cell>
          <cell r="CF192">
            <v>1836237</v>
          </cell>
          <cell r="CG192">
            <v>1836237</v>
          </cell>
          <cell r="CH192">
            <v>1836237</v>
          </cell>
          <cell r="CI192">
            <v>1836237</v>
          </cell>
          <cell r="CJ192">
            <v>1836237</v>
          </cell>
          <cell r="CK192">
            <v>1836237</v>
          </cell>
          <cell r="CL192">
            <v>1836237</v>
          </cell>
          <cell r="CM192">
            <v>1836237</v>
          </cell>
          <cell r="CN192">
            <v>0</v>
          </cell>
        </row>
        <row r="193">
          <cell r="A193" t="str">
            <v>CD-DTPA-192-2025</v>
          </cell>
          <cell r="B193" t="str">
            <v>2 NACION</v>
          </cell>
          <cell r="C193" t="str">
            <v>CPS-DTPA-192-2025</v>
          </cell>
          <cell r="D193" t="str">
            <v>MAICOL JHOJAN PAZ TORRES</v>
          </cell>
          <cell r="E193">
            <v>45730</v>
          </cell>
          <cell r="F193" t="str">
            <v>PA08-3202008-10-010 Prestar servicios de apoyo a la gestión con plena autonomía técnica y administrativa en el PNN Sanquianga para adelantar actividades operativas de la administración y manejo del área protegida, en el marco de la conservación de la diversidad biológica de las áreas protegidas del SINAP nacional.</v>
          </cell>
          <cell r="G193" t="str">
            <v>APOYO A LA GESTIÓN</v>
          </cell>
          <cell r="H193" t="str">
            <v>2 CONTRATACIÓN DIRECTA</v>
          </cell>
          <cell r="I193" t="str">
            <v>14 PRESTACIÓN DE SERVICIOS</v>
          </cell>
          <cell r="J193" t="str">
            <v>N/A</v>
          </cell>
          <cell r="K193">
            <v>80111600</v>
          </cell>
          <cell r="L193">
            <v>15925</v>
          </cell>
          <cell r="M193">
            <v>17225</v>
          </cell>
          <cell r="N193">
            <v>45730</v>
          </cell>
          <cell r="O193">
            <v>1836237</v>
          </cell>
          <cell r="P193">
            <v>17566667</v>
          </cell>
          <cell r="Q193" t="str">
            <v>DIECISIETE MILLONES QUINIENTOS SESENTA Y SEIS MIL SEISCIENTOS SESENTA Y SIETE</v>
          </cell>
          <cell r="R193" t="str">
            <v>1 PERSONA NATURAL</v>
          </cell>
          <cell r="S193" t="str">
            <v>3 CÉDULA DE CIUDADANÍA</v>
          </cell>
          <cell r="T193">
            <v>1193563296</v>
          </cell>
          <cell r="U193">
            <v>2</v>
          </cell>
          <cell r="V193" t="str">
            <v>N-A</v>
          </cell>
          <cell r="W193" t="str">
            <v>11 NO SE DILIGENCIA INFORMACIÓN PARA ESTE FORMULARIO EN ESTE PERÍODO DE REPORTE</v>
          </cell>
          <cell r="X193" t="str">
            <v>MASCULINO</v>
          </cell>
          <cell r="Y193" t="str">
            <v>Nariño</v>
          </cell>
          <cell r="Z193" t="str">
            <v>La Tola</v>
          </cell>
          <cell r="AA193" t="str">
            <v>MAICOL</v>
          </cell>
          <cell r="AB193" t="str">
            <v>JHOJAN</v>
          </cell>
          <cell r="AC193" t="str">
            <v>PAZ</v>
          </cell>
          <cell r="AD193" t="str">
            <v>TORRES</v>
          </cell>
          <cell r="AE193" t="str">
            <v>NO</v>
          </cell>
          <cell r="AF193" t="str">
            <v>6 NO CONSTITUYÓ GARANTÍAS</v>
          </cell>
          <cell r="AG193" t="str">
            <v>N-A</v>
          </cell>
          <cell r="AH193" t="str">
            <v>N-A</v>
          </cell>
          <cell r="AI193" t="str">
            <v>N-A</v>
          </cell>
          <cell r="AJ193" t="str">
            <v>N-A</v>
          </cell>
          <cell r="AK193" t="str">
            <v>GLORIA TERESITA SERNA ALZATE</v>
          </cell>
          <cell r="AL193" t="str">
            <v>PNN SANQUIANGA</v>
          </cell>
          <cell r="AM193" t="str">
            <v>2 SUPERVISOR</v>
          </cell>
          <cell r="AN193" t="str">
            <v>3 CÉDULA DE CIUDADANÍA</v>
          </cell>
          <cell r="AO193">
            <v>16279020</v>
          </cell>
          <cell r="AP193" t="str">
            <v>GUSTAVO ADOLFO MAYOR A</v>
          </cell>
          <cell r="AQ193">
            <v>287</v>
          </cell>
          <cell r="AR193" t="str">
            <v>3 NO PACTADOS</v>
          </cell>
          <cell r="AS193" t="str">
            <v>4 NO SE HA ADICIONADO NI EN VALOR y EN TIEMPO</v>
          </cell>
          <cell r="AT193">
            <v>0</v>
          </cell>
          <cell r="AU193">
            <v>0</v>
          </cell>
          <cell r="AV193" t="str">
            <v>-</v>
          </cell>
          <cell r="AW193">
            <v>0</v>
          </cell>
          <cell r="AY193">
            <v>45734</v>
          </cell>
          <cell r="AZ193" t="str">
            <v>N/A</v>
          </cell>
          <cell r="BA193">
            <v>45730</v>
          </cell>
          <cell r="BB193">
            <v>46022</v>
          </cell>
          <cell r="BD193" t="str">
            <v>2. NO</v>
          </cell>
          <cell r="BE193" t="str">
            <v>-</v>
          </cell>
          <cell r="BF193" t="str">
            <v>-</v>
          </cell>
          <cell r="BG193" t="str">
            <v>2. NO</v>
          </cell>
          <cell r="BH193">
            <v>0</v>
          </cell>
          <cell r="BJ193" t="str">
            <v>-</v>
          </cell>
          <cell r="BL193" t="str">
            <v>2025753501000087E</v>
          </cell>
          <cell r="BM193">
            <v>17566667</v>
          </cell>
          <cell r="BN193" t="str">
            <v>MARGARITA E VICTORIA ACOSTA</v>
          </cell>
          <cell r="BO193" t="str">
            <v xml:space="preserve">https://community.secop.gov.co/Public/Tendering/ContractNoticePhases/View?PPI=CO1.PPI.38200478&amp;isFromPublicArea=True&amp;isModal=False </v>
          </cell>
          <cell r="BP193" t="str">
            <v>VIGENTE</v>
          </cell>
          <cell r="BR193" t="str">
            <v xml:space="preserve">https://community.secop.gov.co/Public/Tendering/ContractDetailView/Index?UniqueIdentifier=CO1.PCCNTR.7655038 </v>
          </cell>
          <cell r="BS193" t="str">
            <v>MAICOL.TORRES</v>
          </cell>
          <cell r="BT193" t="str">
            <v>parquesnacionales.gov.co</v>
          </cell>
          <cell r="BU193" t="str">
            <v>pazmaicol2602@gmail.com</v>
          </cell>
          <cell r="BV193" t="str">
            <v>OPERARIO</v>
          </cell>
          <cell r="BW193" t="str">
            <v>BANCO CAJA SOCIAL S.A.</v>
          </cell>
          <cell r="BX193" t="str">
            <v>Ahorro</v>
          </cell>
          <cell r="BY193">
            <v>24143753586</v>
          </cell>
          <cell r="CD193">
            <v>1040534</v>
          </cell>
          <cell r="CE193">
            <v>1836237</v>
          </cell>
          <cell r="CF193">
            <v>1836237</v>
          </cell>
          <cell r="CG193">
            <v>1836237</v>
          </cell>
          <cell r="CH193">
            <v>1836237</v>
          </cell>
          <cell r="CI193">
            <v>1836237</v>
          </cell>
          <cell r="CJ193">
            <v>1836237</v>
          </cell>
          <cell r="CK193">
            <v>1836237</v>
          </cell>
          <cell r="CL193">
            <v>1836237</v>
          </cell>
          <cell r="CM193">
            <v>1836237</v>
          </cell>
          <cell r="CN193">
            <v>0</v>
          </cell>
        </row>
        <row r="194">
          <cell r="A194" t="str">
            <v>CD-DTPA-193-2025</v>
          </cell>
          <cell r="B194" t="str">
            <v>2 NACION</v>
          </cell>
          <cell r="C194" t="str">
            <v>CPS-DTPA-193-2025</v>
          </cell>
          <cell r="D194" t="str">
            <v>BRENDA JULIANA CHAVES HOYOS</v>
          </cell>
          <cell r="E194">
            <v>45733</v>
          </cell>
          <cell r="F194" t="str">
            <v>PA08-3202056-5-006 Prestar servicios profesionales con plena autonomía técnica y administrativa en el PNN Sanquianga para adelantar el proceso de comunicación, educación ambiental con actores priorizados y vinculados al área protegida, en el marco de la conservación de la biodiversidad de las áreas protegidas del SINAP nacional.</v>
          </cell>
          <cell r="G194" t="str">
            <v>PROFESIONAL</v>
          </cell>
          <cell r="H194" t="str">
            <v>2 CONTRATACIÓN DIRECTA</v>
          </cell>
          <cell r="I194" t="str">
            <v>14 PRESTACIÓN DE SERVICIOS</v>
          </cell>
          <cell r="J194" t="str">
            <v>N/A</v>
          </cell>
          <cell r="K194">
            <v>80111600</v>
          </cell>
          <cell r="L194">
            <v>13725</v>
          </cell>
          <cell r="M194">
            <v>17525</v>
          </cell>
          <cell r="N194">
            <v>45733</v>
          </cell>
          <cell r="O194">
            <v>4200744</v>
          </cell>
          <cell r="P194">
            <v>39767043</v>
          </cell>
          <cell r="Q194" t="str">
            <v>TREINTA Y NUEVE MILLONES SETECIENTOS SESENTA Y SIETE MIL CUARENTA Y TRES</v>
          </cell>
          <cell r="R194" t="str">
            <v>1 PERSONA NATURAL</v>
          </cell>
          <cell r="S194" t="str">
            <v>3 CÉDULA DE CIUDADANÍA</v>
          </cell>
          <cell r="T194">
            <v>1085307745</v>
          </cell>
          <cell r="U194">
            <v>2</v>
          </cell>
          <cell r="V194" t="str">
            <v>N-A</v>
          </cell>
          <cell r="W194" t="str">
            <v>11 NO SE DILIGENCIA INFORMACIÓN PARA ESTE FORMULARIO EN ESTE PERÍODO DE REPORTE</v>
          </cell>
          <cell r="X194" t="str">
            <v>FEMENINO</v>
          </cell>
          <cell r="Y194" t="str">
            <v>Nariño</v>
          </cell>
          <cell r="Z194" t="str">
            <v>San Andrés de Tumaco</v>
          </cell>
          <cell r="AA194" t="str">
            <v>BRENDA</v>
          </cell>
          <cell r="AB194" t="str">
            <v>JULIANA</v>
          </cell>
          <cell r="AC194" t="str">
            <v>CHAVES</v>
          </cell>
          <cell r="AD194" t="str">
            <v>HOYOS</v>
          </cell>
          <cell r="AE194" t="str">
            <v>SI</v>
          </cell>
          <cell r="AF194" t="str">
            <v>1 PÓLIZA</v>
          </cell>
          <cell r="AG194" t="str">
            <v>12 SEGUROS DEL ESTADO</v>
          </cell>
          <cell r="AH194" t="str">
            <v>2 CUMPLIMIENTO</v>
          </cell>
          <cell r="AI194">
            <v>45733</v>
          </cell>
          <cell r="AJ194" t="str">
            <v>45-46-101030555</v>
          </cell>
          <cell r="AK194" t="str">
            <v>GLORIA TERESITA SERNA ALZATE</v>
          </cell>
          <cell r="AL194" t="str">
            <v>PNN SANQUIANGA</v>
          </cell>
          <cell r="AM194" t="str">
            <v>2 SUPERVISOR</v>
          </cell>
          <cell r="AN194" t="str">
            <v>3 CÉDULA DE CIUDADANÍA</v>
          </cell>
          <cell r="AO194">
            <v>16279020</v>
          </cell>
          <cell r="AP194" t="str">
            <v>GUSTAVO ADOLFO MAYOR A</v>
          </cell>
          <cell r="AQ194">
            <v>284</v>
          </cell>
          <cell r="AR194" t="str">
            <v>3 NO PACTADOS</v>
          </cell>
          <cell r="AS194" t="str">
            <v>4 NO SE HA ADICIONADO NI EN VALOR y EN TIEMPO</v>
          </cell>
          <cell r="AT194">
            <v>0</v>
          </cell>
          <cell r="AU194">
            <v>0</v>
          </cell>
          <cell r="AV194" t="str">
            <v>-</v>
          </cell>
          <cell r="AW194">
            <v>0</v>
          </cell>
          <cell r="AY194">
            <v>45734</v>
          </cell>
          <cell r="AZ194">
            <v>45733</v>
          </cell>
          <cell r="BA194">
            <v>45733</v>
          </cell>
          <cell r="BB194">
            <v>46022</v>
          </cell>
          <cell r="BD194" t="str">
            <v>2. NO</v>
          </cell>
          <cell r="BE194" t="str">
            <v>-</v>
          </cell>
          <cell r="BF194" t="str">
            <v>-</v>
          </cell>
          <cell r="BG194" t="str">
            <v>2. NO</v>
          </cell>
          <cell r="BH194">
            <v>0</v>
          </cell>
          <cell r="BJ194" t="str">
            <v>-</v>
          </cell>
          <cell r="BL194" t="str">
            <v>2025753501000088E</v>
          </cell>
          <cell r="BM194">
            <v>39767043</v>
          </cell>
          <cell r="BN194" t="str">
            <v>MARGARITA E VICTORIA ACOSTA</v>
          </cell>
          <cell r="BO194" t="str">
            <v xml:space="preserve">https://community.secop.gov.co/Public/Tendering/ContractNoticePhases/View?PPI=CO1.PPI.38246093&amp;isFromPublicArea=True&amp;isModal=False </v>
          </cell>
          <cell r="BP194" t="str">
            <v>VIGENTE</v>
          </cell>
          <cell r="BR194" t="str">
            <v xml:space="preserve">https://community.secop.gov.co/Public/Tendering/ContractDetailView/Index?UniqueIdentifier=CO1.PCCNTR.7663944 </v>
          </cell>
          <cell r="BS194" t="str">
            <v>BRENDA.CHAVES</v>
          </cell>
          <cell r="BT194" t="str">
            <v>parquesnacionales.gov.co</v>
          </cell>
          <cell r="BU194" t="str">
            <v>eduambiental.sanquianga@parquesnacionales.gov.co</v>
          </cell>
          <cell r="BV194" t="str">
            <v>PROFESIONAL</v>
          </cell>
          <cell r="BW194" t="str">
            <v>BANCO DAVIVIENDA S.A.</v>
          </cell>
          <cell r="BX194" t="str">
            <v>Ahorro</v>
          </cell>
          <cell r="BY194">
            <v>488425290092</v>
          </cell>
          <cell r="CD194">
            <v>1960347</v>
          </cell>
          <cell r="CE194">
            <v>4200744</v>
          </cell>
          <cell r="CF194">
            <v>4200744</v>
          </cell>
          <cell r="CG194">
            <v>4200744</v>
          </cell>
          <cell r="CH194">
            <v>4200744</v>
          </cell>
          <cell r="CI194">
            <v>4200744</v>
          </cell>
          <cell r="CJ194">
            <v>4200744</v>
          </cell>
          <cell r="CK194">
            <v>4200744</v>
          </cell>
          <cell r="CL194">
            <v>4200744</v>
          </cell>
          <cell r="CM194">
            <v>4200744</v>
          </cell>
          <cell r="CN194">
            <v>0</v>
          </cell>
        </row>
        <row r="195">
          <cell r="A195" t="str">
            <v>CD-DTPA-194-2025</v>
          </cell>
          <cell r="B195" t="str">
            <v>1 FONAM</v>
          </cell>
          <cell r="C195" t="str">
            <v>CPS-DTPA-194-2025</v>
          </cell>
          <cell r="D195" t="str">
            <v>JESICA ALEJANDRA GARCIA CASTRO</v>
          </cell>
          <cell r="E195">
            <v>45735</v>
          </cell>
          <cell r="F195" t="str">
            <v>PA04-3202032-1-019 Prestar servicios de apoyo a la gestión con plena autonomía técnica y administrativa en las actividades requeridas del PNN Farallones de Cali para Implementar las acciones de prevención, vigilancia y control en las áreas protegidas administradas por PNNC, especialmente en los ecosistemas andinos y de páramo, en el marco de la conservación de la diversidad biológica de las Áreas Protegidas del SINAP Nacional.Prestar servicios de apoyo a la gestión con plena autonomía técnica y administrativa en el PNN Farallones de Cali para Implementar las acciones de prevención, vigilancia y control en las áreas protegidas administradas por el PNNC, especialmente en los ecosistemas andinos y de páramo, en el marco de la conservación de la diversidad biológica de las Áreas Protegidas del SINAP Nacional.</v>
          </cell>
          <cell r="G195" t="str">
            <v>APOYO A LA GESTIÓN</v>
          </cell>
          <cell r="H195" t="str">
            <v>2 CONTRATACIÓN DIRECTA</v>
          </cell>
          <cell r="I195" t="str">
            <v>14 PRESTACIÓN DE SERVICIOS</v>
          </cell>
          <cell r="J195" t="str">
            <v>N/A</v>
          </cell>
          <cell r="K195">
            <v>80111600</v>
          </cell>
          <cell r="L195">
            <v>15125</v>
          </cell>
          <cell r="M195">
            <v>13525</v>
          </cell>
          <cell r="N195">
            <v>45735</v>
          </cell>
          <cell r="O195">
            <v>3670920</v>
          </cell>
          <cell r="P195">
            <v>34506648</v>
          </cell>
          <cell r="Q195" t="str">
            <v>TREINTA Y CUATRO MILLONES QUINIENTOS SEIS MIL SEISCIENTOS CUARENTA Y OCHO</v>
          </cell>
          <cell r="R195" t="str">
            <v>1 PERSONA NATURAL</v>
          </cell>
          <cell r="S195" t="str">
            <v>3 CÉDULA DE CIUDADANÍA</v>
          </cell>
          <cell r="T195">
            <v>1097396717</v>
          </cell>
          <cell r="U195">
            <v>2</v>
          </cell>
          <cell r="V195" t="str">
            <v>N-A</v>
          </cell>
          <cell r="W195" t="str">
            <v>11 NO SE DILIGENCIA INFORMACIÓN PARA ESTE FORMULARIO EN ESTE PERÍODO DE REPORTE</v>
          </cell>
          <cell r="X195" t="str">
            <v>FEMENINO</v>
          </cell>
          <cell r="Y195" t="str">
            <v>Quindio</v>
          </cell>
          <cell r="Z195" t="str">
            <v>Calarca</v>
          </cell>
          <cell r="AA195" t="str">
            <v>JESICA</v>
          </cell>
          <cell r="AB195" t="str">
            <v>ALEJANDRA</v>
          </cell>
          <cell r="AC195" t="str">
            <v>GARCIA</v>
          </cell>
          <cell r="AD195" t="str">
            <v>CASTRO</v>
          </cell>
          <cell r="AE195" t="str">
            <v>NO</v>
          </cell>
          <cell r="AF195" t="str">
            <v>6 NO CONSTITUYÓ GARANTÍAS</v>
          </cell>
          <cell r="AG195" t="str">
            <v>N-A</v>
          </cell>
          <cell r="AH195" t="str">
            <v>N-A</v>
          </cell>
          <cell r="AI195" t="str">
            <v>N-A</v>
          </cell>
          <cell r="AJ195" t="str">
            <v>N-A</v>
          </cell>
          <cell r="AK195" t="str">
            <v>GLORIA TERESITA SERNA ALZATE</v>
          </cell>
          <cell r="AL195" t="str">
            <v>PNN FARALLONES DE CALI</v>
          </cell>
          <cell r="AM195" t="str">
            <v>2 SUPERVISOR</v>
          </cell>
          <cell r="AN195" t="str">
            <v>3 CÉDULA DE CIUDADANÍA</v>
          </cell>
          <cell r="AO195">
            <v>29120620</v>
          </cell>
          <cell r="AP195" t="str">
            <v>MARIA JULIANA CERON</v>
          </cell>
          <cell r="AQ195">
            <v>282</v>
          </cell>
          <cell r="AR195" t="str">
            <v>3 NO PACTADOS</v>
          </cell>
          <cell r="AS195" t="str">
            <v>4 NO SE HA ADICIONADO NI EN VALOR y EN TIEMPO</v>
          </cell>
          <cell r="AT195">
            <v>0</v>
          </cell>
          <cell r="AU195">
            <v>0</v>
          </cell>
          <cell r="AV195" t="str">
            <v>-</v>
          </cell>
          <cell r="AW195">
            <v>0</v>
          </cell>
          <cell r="AY195">
            <v>45736</v>
          </cell>
          <cell r="AZ195" t="str">
            <v>N/A</v>
          </cell>
          <cell r="BA195">
            <v>45735</v>
          </cell>
          <cell r="BB195">
            <v>46022</v>
          </cell>
          <cell r="BD195" t="str">
            <v>2. NO</v>
          </cell>
          <cell r="BE195" t="str">
            <v>-</v>
          </cell>
          <cell r="BF195" t="str">
            <v>-</v>
          </cell>
          <cell r="BG195" t="str">
            <v>2. NO</v>
          </cell>
          <cell r="BH195">
            <v>0</v>
          </cell>
          <cell r="BJ195" t="str">
            <v>-</v>
          </cell>
          <cell r="BL195" t="str">
            <v>2025753501900102E</v>
          </cell>
          <cell r="BM195">
            <v>34506648</v>
          </cell>
          <cell r="BN195" t="str">
            <v>WENDY ISABEL DAVID</v>
          </cell>
          <cell r="BO195" t="str">
            <v xml:space="preserve">https://community.secop.gov.co/Public/Tendering/ContractNoticePhases/View?PPI=CO1.PPI.38295576&amp;isFromPublicArea=True&amp;isModal=False </v>
          </cell>
          <cell r="BP195" t="str">
            <v>VIGENTE</v>
          </cell>
          <cell r="BR195" t="str">
            <v xml:space="preserve">https://community.secop.gov.co/Public/Tendering/ContractDetailView/Index?UniqueIdentifier=CO1.PCCNTR.7674262 </v>
          </cell>
          <cell r="BS195" t="str">
            <v>JESICA.GARCIA</v>
          </cell>
          <cell r="BT195" t="str">
            <v>parquesnacionales.gov.co</v>
          </cell>
          <cell r="BU195" t="str">
            <v>alejan.717@gmail.com</v>
          </cell>
          <cell r="BV195" t="str">
            <v>TECNOLOGO</v>
          </cell>
          <cell r="BW195" t="str">
            <v>BANCO DAVIVIENDA S.A.</v>
          </cell>
          <cell r="BX195" t="str">
            <v>Ahorro</v>
          </cell>
          <cell r="BY195">
            <v>488419540916</v>
          </cell>
          <cell r="CD195">
            <v>1468368</v>
          </cell>
          <cell r="CE195">
            <v>3670920</v>
          </cell>
          <cell r="CF195">
            <v>3670920</v>
          </cell>
          <cell r="CG195">
            <v>3670920</v>
          </cell>
          <cell r="CH195">
            <v>3670920</v>
          </cell>
          <cell r="CI195">
            <v>3670920</v>
          </cell>
          <cell r="CJ195">
            <v>3670920</v>
          </cell>
          <cell r="CK195">
            <v>3670920</v>
          </cell>
          <cell r="CL195">
            <v>3670920</v>
          </cell>
          <cell r="CM195">
            <v>3670920</v>
          </cell>
          <cell r="CN195">
            <v>0</v>
          </cell>
        </row>
        <row r="196">
          <cell r="A196" t="str">
            <v>CD-DTPA-195-2025</v>
          </cell>
          <cell r="B196" t="str">
            <v>1 FONAM</v>
          </cell>
          <cell r="C196" t="str">
            <v>CPS-DTPA-195-2025</v>
          </cell>
          <cell r="D196" t="str">
            <v>LADY ROSANA RICO FUENTES</v>
          </cell>
          <cell r="E196">
            <v>45735</v>
          </cell>
          <cell r="F196" t="str">
            <v>PA04-3202032-1-008 Prestar servicios de apoyo a la gestión con plena autonomía técnica y administrativa en las actividades requeridas del PNN Farallones de Cali para implementar las acciones de prevención, vigilancia y control asociadas a las presiones, especialmente mineria, en las áreas protegidas administradas por PNNC,  eespecialmente en los ecosistemas andinos y de páramo, en el marco de la conservación de la diversidad biológica de las Áreas Protegidas del SINAP Nacional.</v>
          </cell>
          <cell r="G196" t="str">
            <v>APOYO A LA GESTIÓN</v>
          </cell>
          <cell r="H196" t="str">
            <v>2 CONTRATACIÓN DIRECTA</v>
          </cell>
          <cell r="I196" t="str">
            <v>14 PRESTACIÓN DE SERVICIOS</v>
          </cell>
          <cell r="J196" t="str">
            <v>N/A</v>
          </cell>
          <cell r="K196">
            <v>80111600</v>
          </cell>
          <cell r="L196">
            <v>15525</v>
          </cell>
          <cell r="M196">
            <v>13625</v>
          </cell>
          <cell r="N196">
            <v>45735</v>
          </cell>
          <cell r="O196">
            <v>3670920</v>
          </cell>
          <cell r="P196">
            <v>34506648</v>
          </cell>
          <cell r="Q196" t="str">
            <v>TREINTA Y CUATRO MILLONES QUINIENTOS SEIS MIL SEISCIENTOS CUARENTA Y OCHO</v>
          </cell>
          <cell r="R196" t="str">
            <v>1 PERSONA NATURAL</v>
          </cell>
          <cell r="S196" t="str">
            <v>3 CÉDULA DE CIUDADANÍA</v>
          </cell>
          <cell r="T196">
            <v>1143861547</v>
          </cell>
          <cell r="U196">
            <v>2</v>
          </cell>
          <cell r="V196" t="str">
            <v>N-A</v>
          </cell>
          <cell r="W196" t="str">
            <v>11 NO SE DILIGENCIA INFORMACIÓN PARA ESTE FORMULARIO EN ESTE PERÍODO DE REPORTE</v>
          </cell>
          <cell r="X196" t="str">
            <v>FEMENINO</v>
          </cell>
          <cell r="Y196" t="str">
            <v>Valle del Cauca</v>
          </cell>
          <cell r="Z196" t="str">
            <v>Santiago de Cali</v>
          </cell>
          <cell r="AA196" t="str">
            <v>LADY</v>
          </cell>
          <cell r="AB196" t="str">
            <v>ROSANA</v>
          </cell>
          <cell r="AC196" t="str">
            <v>RICO</v>
          </cell>
          <cell r="AD196" t="str">
            <v>FUENTES</v>
          </cell>
          <cell r="AE196" t="str">
            <v>NO</v>
          </cell>
          <cell r="AF196" t="str">
            <v>6 NO CONSTITUYÓ GARANTÍAS</v>
          </cell>
          <cell r="AG196" t="str">
            <v>N-A</v>
          </cell>
          <cell r="AH196" t="str">
            <v>N-A</v>
          </cell>
          <cell r="AI196" t="str">
            <v>N-A</v>
          </cell>
          <cell r="AJ196" t="str">
            <v>N-A</v>
          </cell>
          <cell r="AK196" t="str">
            <v>GLORIA TERESITA SERNA ALZATE</v>
          </cell>
          <cell r="AL196" t="str">
            <v>PNN FARALLONES DE CALI</v>
          </cell>
          <cell r="AM196" t="str">
            <v>2 SUPERVISOR</v>
          </cell>
          <cell r="AN196" t="str">
            <v>3 CÉDULA DE CIUDADANÍA</v>
          </cell>
          <cell r="AO196">
            <v>29120620</v>
          </cell>
          <cell r="AP196" t="str">
            <v>MARIA JULIANA CERON</v>
          </cell>
          <cell r="AQ196">
            <v>282</v>
          </cell>
          <cell r="AR196" t="str">
            <v>3 NO PACTADOS</v>
          </cell>
          <cell r="AS196" t="str">
            <v>4 NO SE HA ADICIONADO NI EN VALOR y EN TIEMPO</v>
          </cell>
          <cell r="AT196">
            <v>0</v>
          </cell>
          <cell r="AU196">
            <v>0</v>
          </cell>
          <cell r="AV196" t="str">
            <v>-</v>
          </cell>
          <cell r="AW196">
            <v>0</v>
          </cell>
          <cell r="AY196">
            <v>45736</v>
          </cell>
          <cell r="AZ196" t="str">
            <v>N/A</v>
          </cell>
          <cell r="BA196">
            <v>45735</v>
          </cell>
          <cell r="BB196">
            <v>46022</v>
          </cell>
          <cell r="BD196" t="str">
            <v>2. NO</v>
          </cell>
          <cell r="BE196" t="str">
            <v>-</v>
          </cell>
          <cell r="BF196" t="str">
            <v>-</v>
          </cell>
          <cell r="BG196" t="str">
            <v>2. NO</v>
          </cell>
          <cell r="BH196">
            <v>0</v>
          </cell>
          <cell r="BJ196" t="str">
            <v>-</v>
          </cell>
          <cell r="BL196" t="str">
            <v>2025753501900103E</v>
          </cell>
          <cell r="BM196">
            <v>34506648</v>
          </cell>
          <cell r="BN196" t="str">
            <v>WENDY ISABEL DAVID</v>
          </cell>
          <cell r="BO196" t="str">
            <v xml:space="preserve">https://community.secop.gov.co/Public/Tendering/ContractNoticePhases/View?PPI=CO1.PPI.38295913&amp;isFromPublicArea=True&amp;isModal=False </v>
          </cell>
          <cell r="BP196" t="str">
            <v>VIGENTE</v>
          </cell>
          <cell r="BR196" t="str">
            <v xml:space="preserve">https://community.secop.gov.co/Public/Tendering/ContractDetailView/Index?UniqueIdentifier=CO1.PCCNTR.7674360 </v>
          </cell>
          <cell r="BS196" t="str">
            <v>LADY.RICO</v>
          </cell>
          <cell r="BT196" t="str">
            <v>parquesnacionales.gov.co</v>
          </cell>
          <cell r="BU196" t="str">
            <v>lady.rico1995@gmail.com</v>
          </cell>
          <cell r="BV196" t="str">
            <v>TECNOLOGO</v>
          </cell>
          <cell r="BW196" t="str">
            <v>BANCO BILBAO VIZCAYA ARGENTARIA COLOMBIA S.A. BBVA</v>
          </cell>
          <cell r="BX196" t="str">
            <v>Ahorro</v>
          </cell>
          <cell r="BY196">
            <v>924089428</v>
          </cell>
          <cell r="CD196">
            <v>1468368</v>
          </cell>
          <cell r="CE196">
            <v>3670920</v>
          </cell>
          <cell r="CF196">
            <v>3670920</v>
          </cell>
          <cell r="CG196">
            <v>3670920</v>
          </cell>
          <cell r="CH196">
            <v>3670920</v>
          </cell>
          <cell r="CI196">
            <v>3670920</v>
          </cell>
          <cell r="CJ196">
            <v>3670920</v>
          </cell>
          <cell r="CK196">
            <v>3670920</v>
          </cell>
          <cell r="CL196">
            <v>3670920</v>
          </cell>
          <cell r="CM196">
            <v>3670920</v>
          </cell>
          <cell r="CN196">
            <v>0</v>
          </cell>
        </row>
        <row r="197">
          <cell r="A197" t="str">
            <v>CD-DTPA-196-2025</v>
          </cell>
          <cell r="B197" t="str">
            <v>1 FONAM</v>
          </cell>
          <cell r="C197" t="str">
            <v>CPS-DTPA-196-2025</v>
          </cell>
          <cell r="D197" t="str">
            <v xml:space="preserve">OSCAR FERNANDO QUIÑONES MORENO </v>
          </cell>
          <cell r="E197">
            <v>45735</v>
          </cell>
          <cell r="F197" t="str">
            <v>PA04-3202032-1-020 Prestar servicios de apoyo a la gestión con plena autonomía técnica y administrativa en en las actividades tecnicas requeridas del PNN Farallones de Cali para Implementar las acciones de prevención, vigilancia y control de las presiones en las áreas protegidas administradas por PNNC, especialmente la mineria ilegal, en el marco de la conservación de la diversidad biológica de las Áreas Protegidas del SINAP Nacional, especialmente en la presente en los ecosistemas de páramo y bosques del Parque Nacional Natural Farallones de Cali y su área de influencia.</v>
          </cell>
          <cell r="G197" t="str">
            <v>APOYO A LA GESTIÓN</v>
          </cell>
          <cell r="H197" t="str">
            <v>2 CONTRATACIÓN DIRECTA</v>
          </cell>
          <cell r="I197" t="str">
            <v>14 PRESTACIÓN DE SERVICIOS</v>
          </cell>
          <cell r="J197" t="str">
            <v>N/A</v>
          </cell>
          <cell r="K197">
            <v>80111600</v>
          </cell>
          <cell r="L197">
            <v>15225</v>
          </cell>
          <cell r="M197">
            <v>13725</v>
          </cell>
          <cell r="N197">
            <v>45735</v>
          </cell>
          <cell r="O197">
            <v>2680096</v>
          </cell>
          <cell r="P197">
            <v>25192902</v>
          </cell>
          <cell r="Q197" t="str">
            <v>VEINTICINCO MILLONES CIENTO NOVENTA Y DOS MIL NOVECIENTOS DOS</v>
          </cell>
          <cell r="R197" t="str">
            <v>1 PERSONA NATURAL</v>
          </cell>
          <cell r="S197" t="str">
            <v>3 CÉDULA DE CIUDADANÍA</v>
          </cell>
          <cell r="T197">
            <v>1059449930</v>
          </cell>
          <cell r="U197">
            <v>2</v>
          </cell>
          <cell r="V197" t="str">
            <v>N-A</v>
          </cell>
          <cell r="W197" t="str">
            <v>11 NO SE DILIGENCIA INFORMACIÓN PARA ESTE FORMULARIO EN ESTE PERÍODO DE REPORTE</v>
          </cell>
          <cell r="X197" t="str">
            <v>MASCULINO</v>
          </cell>
          <cell r="Y197" t="str">
            <v>Cauca</v>
          </cell>
          <cell r="Z197" t="str">
            <v>Guapi</v>
          </cell>
          <cell r="AA197" t="str">
            <v>OSCAR</v>
          </cell>
          <cell r="AB197" t="str">
            <v>FERNANDO</v>
          </cell>
          <cell r="AC197" t="str">
            <v>QUIÑONES</v>
          </cell>
          <cell r="AD197" t="str">
            <v>MORENO</v>
          </cell>
          <cell r="AE197" t="str">
            <v>NO</v>
          </cell>
          <cell r="AF197" t="str">
            <v>6 NO CONSTITUYÓ GARANTÍAS</v>
          </cell>
          <cell r="AG197" t="str">
            <v>N-A</v>
          </cell>
          <cell r="AH197" t="str">
            <v>N-A</v>
          </cell>
          <cell r="AI197" t="str">
            <v>N-A</v>
          </cell>
          <cell r="AJ197" t="str">
            <v>N-A</v>
          </cell>
          <cell r="AK197" t="str">
            <v>GLORIA TERESITA SERNA ALZATE</v>
          </cell>
          <cell r="AL197" t="str">
            <v>PNN FARALLONES DE CALI</v>
          </cell>
          <cell r="AM197" t="str">
            <v>2 SUPERVISOR</v>
          </cell>
          <cell r="AN197" t="str">
            <v>3 CÉDULA DE CIUDADANÍA</v>
          </cell>
          <cell r="AO197">
            <v>29120620</v>
          </cell>
          <cell r="AP197" t="str">
            <v>MARIA JULIANA CERON</v>
          </cell>
          <cell r="AQ197">
            <v>282</v>
          </cell>
          <cell r="AR197" t="str">
            <v>3 NO PACTADOS</v>
          </cell>
          <cell r="AS197" t="str">
            <v>4 NO SE HA ADICIONADO NI EN VALOR y EN TIEMPO</v>
          </cell>
          <cell r="AT197">
            <v>0</v>
          </cell>
          <cell r="AU197">
            <v>0</v>
          </cell>
          <cell r="AV197" t="str">
            <v>-</v>
          </cell>
          <cell r="AW197">
            <v>0</v>
          </cell>
          <cell r="AY197">
            <v>45736</v>
          </cell>
          <cell r="AZ197" t="str">
            <v>N/A</v>
          </cell>
          <cell r="BA197">
            <v>45735</v>
          </cell>
          <cell r="BB197">
            <v>46022</v>
          </cell>
          <cell r="BD197" t="str">
            <v>2. NO</v>
          </cell>
          <cell r="BE197" t="str">
            <v>-</v>
          </cell>
          <cell r="BF197" t="str">
            <v>-</v>
          </cell>
          <cell r="BG197" t="str">
            <v>2. NO</v>
          </cell>
          <cell r="BH197">
            <v>0</v>
          </cell>
          <cell r="BJ197" t="str">
            <v>-</v>
          </cell>
          <cell r="BL197" t="str">
            <v>2025753501900104E</v>
          </cell>
          <cell r="BM197">
            <v>25192902</v>
          </cell>
          <cell r="BN197" t="str">
            <v>WENDY ISABEL DAVID</v>
          </cell>
          <cell r="BO197" t="str">
            <v xml:space="preserve">https://community.secop.gov.co/Public/Tendering/ContractNoticePhases/View?PPI=CO1.PPI.38295923&amp;isFromPublicArea=True&amp;isModal=False </v>
          </cell>
          <cell r="BP197" t="str">
            <v>VIGENTE</v>
          </cell>
          <cell r="BR197" t="str">
            <v xml:space="preserve">https://community.secop.gov.co/Public/Tendering/ContractDetailView/Index?UniqueIdentifier=CO1.PCCNTR.7674388 </v>
          </cell>
          <cell r="BS197" t="str">
            <v>OSCAR.MORENO</v>
          </cell>
          <cell r="BT197" t="str">
            <v>parquesnacionales.gov.co</v>
          </cell>
          <cell r="BU197" t="str">
            <v>nany.newboss.crtl@gmail.com</v>
          </cell>
          <cell r="BV197" t="str">
            <v>TECNICO</v>
          </cell>
          <cell r="BW197" t="str">
            <v>BANCO AGRARIO DE COLOMBIA S.A.</v>
          </cell>
          <cell r="BX197" t="str">
            <v>Ahorro</v>
          </cell>
          <cell r="BY197">
            <v>421250086941</v>
          </cell>
          <cell r="CD197">
            <v>1072038</v>
          </cell>
          <cell r="CE197">
            <v>2680096</v>
          </cell>
          <cell r="CF197">
            <v>2680096</v>
          </cell>
          <cell r="CG197">
            <v>2680096</v>
          </cell>
          <cell r="CH197">
            <v>2680096</v>
          </cell>
          <cell r="CI197">
            <v>2680096</v>
          </cell>
          <cell r="CJ197">
            <v>2680096</v>
          </cell>
          <cell r="CK197">
            <v>2680096</v>
          </cell>
          <cell r="CL197">
            <v>2680096</v>
          </cell>
          <cell r="CM197">
            <v>2680096</v>
          </cell>
          <cell r="CN197">
            <v>0</v>
          </cell>
        </row>
        <row r="198">
          <cell r="A198" t="str">
            <v>CD-DTPA-197-2025</v>
          </cell>
          <cell r="B198" t="str">
            <v>1 FONAM</v>
          </cell>
          <cell r="C198" t="str">
            <v>CPS-DTPA-197-2025</v>
          </cell>
          <cell r="D198" t="str">
            <v>HERNÁN MONTOYA FIGUEROA</v>
          </cell>
          <cell r="E198">
            <v>45736</v>
          </cell>
          <cell r="F198" t="str">
            <v>PA04-3202032-1-016 Prestar servicios de apoyo a la gestion con plena autonomia tecnica y administrativa en las actividades tecnicas requeridas del PNN Farallones de Cali para Implementar las acciones de prevencion, vigilancia y control en las areas protegidas administradas por PNNC, especialmente en los ecosistemas andinos y de paramo, en el marco de la conservacion de la diversidad biologica de las Areas Protegidas del SINAP Nacional</v>
          </cell>
          <cell r="G198" t="str">
            <v>APOYO A LA GESTIÓN</v>
          </cell>
          <cell r="H198" t="str">
            <v>2 CONTRATACIÓN DIRECTA</v>
          </cell>
          <cell r="I198" t="str">
            <v>14 PRESTACIÓN DE SERVICIOS</v>
          </cell>
          <cell r="J198" t="str">
            <v>N/A</v>
          </cell>
          <cell r="K198">
            <v>80111600</v>
          </cell>
          <cell r="L198">
            <v>14925</v>
          </cell>
          <cell r="M198">
            <v>14025</v>
          </cell>
          <cell r="N198">
            <v>45736</v>
          </cell>
          <cell r="O198">
            <v>2948106</v>
          </cell>
          <cell r="P198">
            <v>27613926</v>
          </cell>
          <cell r="Q198" t="str">
            <v>VEINTISIETE MILLONES SEISCIENTOS TRECE MIL NOVECIENTOS VEINTISÉIS</v>
          </cell>
          <cell r="R198" t="str">
            <v>1 PERSONA NATURAL</v>
          </cell>
          <cell r="S198" t="str">
            <v>3 CÉDULA DE CIUDADANÍA</v>
          </cell>
          <cell r="T198">
            <v>16822897</v>
          </cell>
          <cell r="U198">
            <v>2</v>
          </cell>
          <cell r="V198" t="str">
            <v>N-A</v>
          </cell>
          <cell r="W198" t="str">
            <v>11 NO SE DILIGENCIA INFORMACIÓN PARA ESTE FORMULARIO EN ESTE PERÍODO DE REPORTE</v>
          </cell>
          <cell r="X198" t="str">
            <v>MASCULINO</v>
          </cell>
          <cell r="Y198" t="str">
            <v>Valle del Cauca</v>
          </cell>
          <cell r="Z198" t="str">
            <v>Santiago de Cali</v>
          </cell>
          <cell r="AA198" t="str">
            <v>HERNÁN</v>
          </cell>
          <cell r="AC198" t="str">
            <v>MONTOYA</v>
          </cell>
          <cell r="AD198" t="str">
            <v>FIGUEROA</v>
          </cell>
          <cell r="AE198" t="str">
            <v>NO</v>
          </cell>
          <cell r="AF198" t="str">
            <v>6 NO CONSTITUYÓ GARANTÍAS</v>
          </cell>
          <cell r="AG198" t="str">
            <v>N-A</v>
          </cell>
          <cell r="AH198" t="str">
            <v>N-A</v>
          </cell>
          <cell r="AI198" t="str">
            <v>N-A</v>
          </cell>
          <cell r="AJ198" t="str">
            <v>N-A</v>
          </cell>
          <cell r="AK198" t="str">
            <v>GLORIA TERESITA SERNA ALZATE</v>
          </cell>
          <cell r="AL198" t="str">
            <v>PNN FARALLONES DE CALI</v>
          </cell>
          <cell r="AM198" t="str">
            <v>2 SUPERVISOR</v>
          </cell>
          <cell r="AN198" t="str">
            <v>3 CÉDULA DE CIUDADANÍA</v>
          </cell>
          <cell r="AO198">
            <v>29120620</v>
          </cell>
          <cell r="AP198" t="str">
            <v>MARIA JULIANA CERON</v>
          </cell>
          <cell r="AQ198">
            <v>281</v>
          </cell>
          <cell r="AR198" t="str">
            <v>3 NO PACTADOS</v>
          </cell>
          <cell r="AS198" t="str">
            <v>4 NO SE HA ADICIONADO NI EN VALOR y EN TIEMPO</v>
          </cell>
          <cell r="AT198">
            <v>0</v>
          </cell>
          <cell r="AU198">
            <v>0</v>
          </cell>
          <cell r="AV198" t="str">
            <v>-</v>
          </cell>
          <cell r="AW198">
            <v>0</v>
          </cell>
          <cell r="AY198">
            <v>45742</v>
          </cell>
          <cell r="AZ198" t="str">
            <v>N/A</v>
          </cell>
          <cell r="BA198">
            <v>45736</v>
          </cell>
          <cell r="BB198">
            <v>46022</v>
          </cell>
          <cell r="BD198" t="str">
            <v>2. NO</v>
          </cell>
          <cell r="BE198" t="str">
            <v>-</v>
          </cell>
          <cell r="BF198" t="str">
            <v>-</v>
          </cell>
          <cell r="BG198" t="str">
            <v>2. NO</v>
          </cell>
          <cell r="BH198">
            <v>0</v>
          </cell>
          <cell r="BJ198" t="str">
            <v>-</v>
          </cell>
          <cell r="BL198" t="str">
            <v>2025753501900105E</v>
          </cell>
          <cell r="BM198">
            <v>27613926</v>
          </cell>
          <cell r="BN198" t="str">
            <v>ALEX YANIRA PISMAG PORTILLA</v>
          </cell>
          <cell r="BO198" t="str">
            <v xml:space="preserve">https://community.secop.gov.co/Public/Tendering/ContractNoticePhases/View?PPI=CO1.PPI.38310464&amp;isFromPublicArea=True&amp;isModal=False </v>
          </cell>
          <cell r="BP198" t="str">
            <v>VIGENTE</v>
          </cell>
          <cell r="BR198" t="str">
            <v xml:space="preserve">https://community.secop.gov.co/Public/Tendering/ContractDetailView/Index?UniqueIdentifier=CO1.PCCNTR.7680001 </v>
          </cell>
          <cell r="BS198" t="str">
            <v>HERNAN.MONTOYA</v>
          </cell>
          <cell r="BT198" t="str">
            <v>parquesnacionales.gov.co</v>
          </cell>
          <cell r="BU198" t="str">
            <v>hermonfig@gmail.com</v>
          </cell>
          <cell r="BV198" t="str">
            <v>TECNOLOGO</v>
          </cell>
          <cell r="BW198" t="str">
            <v>BANCO DAVIVIENDA S.A.</v>
          </cell>
          <cell r="BX198" t="str">
            <v>Ahorro</v>
          </cell>
          <cell r="BY198">
            <v>10170029408</v>
          </cell>
          <cell r="CD198">
            <v>1080972</v>
          </cell>
          <cell r="CE198">
            <v>2948106</v>
          </cell>
          <cell r="CF198">
            <v>2948106</v>
          </cell>
          <cell r="CG198">
            <v>2948106</v>
          </cell>
          <cell r="CH198">
            <v>2948106</v>
          </cell>
          <cell r="CI198">
            <v>2948106</v>
          </cell>
          <cell r="CJ198">
            <v>2948106</v>
          </cell>
          <cell r="CK198">
            <v>2948106</v>
          </cell>
          <cell r="CL198">
            <v>2948106</v>
          </cell>
          <cell r="CM198">
            <v>2948106</v>
          </cell>
          <cell r="CN198">
            <v>0</v>
          </cell>
        </row>
        <row r="199">
          <cell r="A199" t="str">
            <v>CD-DTPA-198-2025</v>
          </cell>
          <cell r="B199" t="str">
            <v>1 FONAM</v>
          </cell>
          <cell r="C199" t="str">
            <v>CPS-DTPA-198-2025</v>
          </cell>
          <cell r="D199" t="str">
            <v>ESMERALDA ACOSTA GARCÍA</v>
          </cell>
          <cell r="E199">
            <v>45735</v>
          </cell>
          <cell r="F199" t="str">
            <v>PA04-3202032-1-023 Prestar servicios de apoyo a la gestión con plena autonomía técnica y administrativa en en el PNN Farallones de Cali para desarrollar actividades operativas de prevención, vigilancia y control en las áreas protegidas administradas por PNNC, especialmente en los ecosistemas andinos y de páramo, en el marco de la conservación de la diversidad biológica de las Áreas Protegidas del SINAP Nacional.</v>
          </cell>
          <cell r="G199" t="str">
            <v>APOYO A LA GESTIÓN</v>
          </cell>
          <cell r="H199" t="str">
            <v>2 CONTRATACIÓN DIRECTA</v>
          </cell>
          <cell r="I199" t="str">
            <v>14 PRESTACIÓN DE SERVICIOS</v>
          </cell>
          <cell r="J199" t="str">
            <v>N/A</v>
          </cell>
          <cell r="K199">
            <v>80111600</v>
          </cell>
          <cell r="L199">
            <v>15325</v>
          </cell>
          <cell r="M199">
            <v>13825</v>
          </cell>
          <cell r="N199">
            <v>45735</v>
          </cell>
          <cell r="O199">
            <v>2436451</v>
          </cell>
          <cell r="P199">
            <v>22902639</v>
          </cell>
          <cell r="Q199" t="str">
            <v>VEINTIDÓS MILLONES NOVECIENTOS DOS MIL SEISCIENTOS TREINTA Y NUEVE</v>
          </cell>
          <cell r="R199" t="str">
            <v>1 PERSONA NATURAL</v>
          </cell>
          <cell r="S199" t="str">
            <v>3 CÉDULA DE CIUDADANÍA</v>
          </cell>
          <cell r="T199">
            <v>1144075179</v>
          </cell>
          <cell r="U199">
            <v>2</v>
          </cell>
          <cell r="V199" t="str">
            <v>N-A</v>
          </cell>
          <cell r="W199" t="str">
            <v>11 NO SE DILIGENCIA INFORMACIÓN PARA ESTE FORMULARIO EN ESTE PERÍODO DE REPORTE</v>
          </cell>
          <cell r="X199" t="str">
            <v>FEMENINO</v>
          </cell>
          <cell r="Y199" t="str">
            <v>Valle del Cauca</v>
          </cell>
          <cell r="Z199" t="str">
            <v>Santiago de Cali</v>
          </cell>
          <cell r="AA199" t="str">
            <v>ESMERALDA</v>
          </cell>
          <cell r="AC199" t="str">
            <v>ACOSTA</v>
          </cell>
          <cell r="AD199" t="str">
            <v>GARCÍA</v>
          </cell>
          <cell r="AE199" t="str">
            <v>NO</v>
          </cell>
          <cell r="AF199" t="str">
            <v>6 NO CONSTITUYÓ GARANTÍAS</v>
          </cell>
          <cell r="AG199" t="str">
            <v>N-A</v>
          </cell>
          <cell r="AH199" t="str">
            <v>N-A</v>
          </cell>
          <cell r="AI199" t="str">
            <v>N-A</v>
          </cell>
          <cell r="AJ199" t="str">
            <v>N-A</v>
          </cell>
          <cell r="AK199" t="str">
            <v>GLORIA TERESITA SERNA ALZATE</v>
          </cell>
          <cell r="AL199" t="str">
            <v>PNN FARALLONES DE CALI</v>
          </cell>
          <cell r="AM199" t="str">
            <v>2 SUPERVISOR</v>
          </cell>
          <cell r="AN199" t="str">
            <v>3 CÉDULA DE CIUDADANÍA</v>
          </cell>
          <cell r="AO199">
            <v>29120620</v>
          </cell>
          <cell r="AP199" t="str">
            <v>MARIA JULIANA CERON</v>
          </cell>
          <cell r="AQ199">
            <v>282</v>
          </cell>
          <cell r="AR199" t="str">
            <v>3 NO PACTADOS</v>
          </cell>
          <cell r="AS199" t="str">
            <v>4 NO SE HA ADICIONADO NI EN VALOR y EN TIEMPO</v>
          </cell>
          <cell r="AT199">
            <v>0</v>
          </cell>
          <cell r="AU199">
            <v>0</v>
          </cell>
          <cell r="AV199" t="str">
            <v>-</v>
          </cell>
          <cell r="AW199">
            <v>0</v>
          </cell>
          <cell r="AY199">
            <v>45736</v>
          </cell>
          <cell r="AZ199" t="str">
            <v>N/A</v>
          </cell>
          <cell r="BA199">
            <v>45735</v>
          </cell>
          <cell r="BB199">
            <v>46022</v>
          </cell>
          <cell r="BD199" t="str">
            <v>2. NO</v>
          </cell>
          <cell r="BE199" t="str">
            <v>-</v>
          </cell>
          <cell r="BF199" t="str">
            <v>-</v>
          </cell>
          <cell r="BG199" t="str">
            <v>2. NO</v>
          </cell>
          <cell r="BH199">
            <v>0</v>
          </cell>
          <cell r="BJ199" t="str">
            <v>-</v>
          </cell>
          <cell r="BL199" t="str">
            <v>2025753501900106E</v>
          </cell>
          <cell r="BM199">
            <v>22902639</v>
          </cell>
          <cell r="BN199" t="str">
            <v>ALEX YANIRA PISMAG PORTILLA</v>
          </cell>
          <cell r="BO199" t="str">
            <v xml:space="preserve">https://community.secop.gov.co/Public/Tendering/ContractNoticePhases/View?PPI=CO1.PPI.38310912&amp;isFromPublicArea=True&amp;isModal=False </v>
          </cell>
          <cell r="BP199" t="str">
            <v>VIGENTE</v>
          </cell>
          <cell r="BR199" t="str">
            <v xml:space="preserve">https://community.secop.gov.co/Public/Tendering/ContractDetailView/Index?UniqueIdentifier=CO1.PCCNTR.7676036 </v>
          </cell>
          <cell r="BS199" t="str">
            <v>ESMERALDA.ACOSTA</v>
          </cell>
          <cell r="BT199" t="str">
            <v>parquesnacionales.gov.co</v>
          </cell>
          <cell r="BU199" t="str">
            <v>esmracosgar@gmail.com</v>
          </cell>
          <cell r="BV199" t="str">
            <v>TECNICO</v>
          </cell>
          <cell r="BW199" t="str">
            <v>BANCO DE BOGOTA</v>
          </cell>
          <cell r="BX199" t="str">
            <v>Ahorro</v>
          </cell>
          <cell r="BY199">
            <v>142182450</v>
          </cell>
          <cell r="CD199">
            <v>974580</v>
          </cell>
          <cell r="CE199">
            <v>2436451</v>
          </cell>
          <cell r="CF199">
            <v>2436451</v>
          </cell>
          <cell r="CG199">
            <v>2436451</v>
          </cell>
          <cell r="CH199">
            <v>2436451</v>
          </cell>
          <cell r="CI199">
            <v>2436451</v>
          </cell>
          <cell r="CJ199">
            <v>2436451</v>
          </cell>
          <cell r="CK199">
            <v>2436451</v>
          </cell>
          <cell r="CL199">
            <v>2436451</v>
          </cell>
          <cell r="CM199">
            <v>2436451</v>
          </cell>
          <cell r="CN199">
            <v>0</v>
          </cell>
        </row>
        <row r="200">
          <cell r="A200" t="str">
            <v>CD-DTPA-199-2025</v>
          </cell>
          <cell r="B200" t="str">
            <v>1 FONAM</v>
          </cell>
          <cell r="C200" t="str">
            <v>CPS-DTPA-199-2025</v>
          </cell>
          <cell r="D200" t="str">
            <v>MARIANNE ANDREA HOYOS MURILLAS</v>
          </cell>
          <cell r="E200">
            <v>45736</v>
          </cell>
          <cell r="F200" t="str">
            <v>PA04-3202032-1-034 Prestar servicios de apoyo a la gestion con plena autonomia tecnica y administrativa en el PNN Farallones de Cali para implementar las acciones de prevencion, vigilancia y control, especialmente las relacionadas con la gestion del riesgo, y atencion de emergencias en las areas protegidas administradas por PNNC, especialmente en los ecosistemas andinos y de paramo, en el marco de la conservacion de la diversidad biologica de las Areas Protegidas del SINAP Nacional</v>
          </cell>
          <cell r="G200" t="str">
            <v>APOYO A LA GESTIÓN</v>
          </cell>
          <cell r="H200" t="str">
            <v>2 CONTRATACIÓN DIRECTA</v>
          </cell>
          <cell r="I200" t="str">
            <v>14 PRESTACIÓN DE SERVICIOS</v>
          </cell>
          <cell r="J200" t="str">
            <v>N/A</v>
          </cell>
          <cell r="K200">
            <v>80111600</v>
          </cell>
          <cell r="L200">
            <v>15425</v>
          </cell>
          <cell r="M200">
            <v>14125</v>
          </cell>
          <cell r="N200">
            <v>45736</v>
          </cell>
          <cell r="O200">
            <v>2436452</v>
          </cell>
          <cell r="P200">
            <v>22821434</v>
          </cell>
          <cell r="Q200" t="str">
            <v>VEINTIDÓS MILLONES OCHOCIENTOS VEINTIÚN MIL CUATROCIENTOS TREINTA Y CUATRO</v>
          </cell>
          <cell r="R200" t="str">
            <v>1 PERSONA NATURAL</v>
          </cell>
          <cell r="S200" t="str">
            <v>3 CÉDULA DE CIUDADANÍA</v>
          </cell>
          <cell r="T200">
            <v>1107513038</v>
          </cell>
          <cell r="U200">
            <v>2</v>
          </cell>
          <cell r="V200" t="str">
            <v>N-A</v>
          </cell>
          <cell r="W200" t="str">
            <v>11 NO SE DILIGENCIA INFORMACIÓN PARA ESTE FORMULARIO EN ESTE PERÍODO DE REPORTE</v>
          </cell>
          <cell r="X200" t="str">
            <v>FEMENINO</v>
          </cell>
          <cell r="Y200" t="str">
            <v>Valle del Cauca</v>
          </cell>
          <cell r="Z200" t="str">
            <v>Vijes</v>
          </cell>
          <cell r="AA200" t="str">
            <v xml:space="preserve">MARIANNE </v>
          </cell>
          <cell r="AB200" t="str">
            <v>ANDREA</v>
          </cell>
          <cell r="AC200" t="str">
            <v>HOYOS</v>
          </cell>
          <cell r="AD200" t="str">
            <v>MURILLAS</v>
          </cell>
          <cell r="AE200" t="str">
            <v>NO</v>
          </cell>
          <cell r="AF200" t="str">
            <v>6 NO CONSTITUYÓ GARANTÍAS</v>
          </cell>
          <cell r="AG200" t="str">
            <v>N-A</v>
          </cell>
          <cell r="AH200" t="str">
            <v>N-A</v>
          </cell>
          <cell r="AI200" t="str">
            <v>N-A</v>
          </cell>
          <cell r="AJ200" t="str">
            <v>N-A</v>
          </cell>
          <cell r="AK200" t="str">
            <v>GLORIA TERESITA SERNA ALZATE</v>
          </cell>
          <cell r="AL200" t="str">
            <v>PNN FARALLONES DE CALI</v>
          </cell>
          <cell r="AM200" t="str">
            <v>2 SUPERVISOR</v>
          </cell>
          <cell r="AN200" t="str">
            <v>3 CÉDULA DE CIUDADANÍA</v>
          </cell>
          <cell r="AO200">
            <v>29120620</v>
          </cell>
          <cell r="AP200" t="str">
            <v>MARIA JULIANA CERON</v>
          </cell>
          <cell r="AQ200">
            <v>281</v>
          </cell>
          <cell r="AR200" t="str">
            <v>3 NO PACTADOS</v>
          </cell>
          <cell r="AS200" t="str">
            <v>4 NO SE HA ADICIONADO NI EN VALOR y EN TIEMPO</v>
          </cell>
          <cell r="AT200">
            <v>0</v>
          </cell>
          <cell r="AU200">
            <v>0</v>
          </cell>
          <cell r="AV200" t="str">
            <v>-</v>
          </cell>
          <cell r="AW200">
            <v>0</v>
          </cell>
          <cell r="AY200">
            <v>45742</v>
          </cell>
          <cell r="AZ200" t="str">
            <v>N/A</v>
          </cell>
          <cell r="BA200">
            <v>45736</v>
          </cell>
          <cell r="BB200">
            <v>46022</v>
          </cell>
          <cell r="BD200" t="str">
            <v>2. NO</v>
          </cell>
          <cell r="BE200" t="str">
            <v>-</v>
          </cell>
          <cell r="BF200" t="str">
            <v>-</v>
          </cell>
          <cell r="BG200" t="str">
            <v>2. NO</v>
          </cell>
          <cell r="BH200">
            <v>0</v>
          </cell>
          <cell r="BJ200" t="str">
            <v>-</v>
          </cell>
          <cell r="BL200" t="str">
            <v>2025753501900107E</v>
          </cell>
          <cell r="BM200">
            <v>22821434</v>
          </cell>
          <cell r="BN200" t="str">
            <v>ALEX YANIRA PISMAG PORTILLA</v>
          </cell>
          <cell r="BO200" t="str">
            <v xml:space="preserve">https://community.secop.gov.co/Public/Tendering/ContractNoticePhases/View?PPI=CO1.PPI.38310978&amp;isFromPublicArea=True&amp;isModal=False </v>
          </cell>
          <cell r="BP200" t="str">
            <v>VIGENTE</v>
          </cell>
          <cell r="BR200" t="str">
            <v xml:space="preserve">https://community.secop.gov.co/Public/Tendering/ContractDetailView/Index?UniqueIdentifier=CO1.PCCNTR.7679857 </v>
          </cell>
          <cell r="BS200" t="str">
            <v>MARIANNE.HOYOS</v>
          </cell>
          <cell r="BT200" t="str">
            <v>parquesnacionales.gov.co</v>
          </cell>
          <cell r="BU200" t="str">
            <v>marianne.hoyos97@gmail.com</v>
          </cell>
          <cell r="BV200" t="str">
            <v>TECNICO</v>
          </cell>
          <cell r="BW200" t="str">
            <v>BANCOLOMBIA S.A.</v>
          </cell>
          <cell r="BX200" t="str">
            <v>Ahorro</v>
          </cell>
          <cell r="BY200">
            <v>3187743322</v>
          </cell>
          <cell r="CD200">
            <v>893366</v>
          </cell>
          <cell r="CE200">
            <v>2436452</v>
          </cell>
          <cell r="CF200">
            <v>2436452</v>
          </cell>
          <cell r="CG200">
            <v>2436452</v>
          </cell>
          <cell r="CH200">
            <v>2436452</v>
          </cell>
          <cell r="CI200">
            <v>2436452</v>
          </cell>
          <cell r="CJ200">
            <v>2436452</v>
          </cell>
          <cell r="CK200">
            <v>2436452</v>
          </cell>
          <cell r="CL200">
            <v>2436452</v>
          </cell>
          <cell r="CM200">
            <v>2436452</v>
          </cell>
          <cell r="CN200">
            <v>0</v>
          </cell>
        </row>
        <row r="201">
          <cell r="A201" t="str">
            <v>CD-DTPA-200-2025</v>
          </cell>
          <cell r="B201" t="str">
            <v>1 FONAM</v>
          </cell>
          <cell r="C201" t="str">
            <v>CPS-DTPA-200-2025</v>
          </cell>
          <cell r="D201" t="str">
            <v>JHON LEIDER ALZAMORA ANTE</v>
          </cell>
          <cell r="E201">
            <v>45737</v>
          </cell>
          <cell r="F201" t="str">
            <v>PA05-3202008-9-008Prestar los servicios de apoyo a la gestión con plena autonomía técnica y administrativa en el PNN Gorgona para el desarrollo de actividades asistenciales relacionadas con la implementación de la estrategia de investigación y monitoreo en el área protegida en el marco de la conservación de la diversidad biológica de las áreas protegidas del SINAP nacional.</v>
          </cell>
          <cell r="G201" t="str">
            <v>APOYO A LA GESTIÓN</v>
          </cell>
          <cell r="H201" t="str">
            <v>2 CONTRATACIÓN DIRECTA</v>
          </cell>
          <cell r="I201" t="str">
            <v>14 PRESTACIÓN DE SERVICIOS</v>
          </cell>
          <cell r="J201" t="str">
            <v>N/A</v>
          </cell>
          <cell r="K201">
            <v>80111600</v>
          </cell>
          <cell r="L201">
            <v>13925</v>
          </cell>
          <cell r="M201">
            <v>14425</v>
          </cell>
          <cell r="N201">
            <v>45737</v>
          </cell>
          <cell r="O201">
            <v>1836237</v>
          </cell>
          <cell r="P201">
            <v>17138212</v>
          </cell>
          <cell r="Q201" t="str">
            <v>DIECISIETE MILLONES CIENTO TREINTA Y OCHO MIL DOSCIENTOS DOCE</v>
          </cell>
          <cell r="R201" t="str">
            <v>1 PERSONA NATURAL</v>
          </cell>
          <cell r="S201" t="str">
            <v>3 CÉDULA DE CIUDADANÍA</v>
          </cell>
          <cell r="T201">
            <v>10389465</v>
          </cell>
          <cell r="U201">
            <v>2</v>
          </cell>
          <cell r="V201" t="str">
            <v>N-A</v>
          </cell>
          <cell r="W201" t="str">
            <v>11 NO SE DILIGENCIA INFORMACIÓN PARA ESTE FORMULARIO EN ESTE PERÍODO DE REPORTE</v>
          </cell>
          <cell r="X201" t="str">
            <v>MASCULINO</v>
          </cell>
          <cell r="Y201" t="str">
            <v>Cauca</v>
          </cell>
          <cell r="Z201" t="str">
            <v>Guapi</v>
          </cell>
          <cell r="AA201" t="str">
            <v>JHON</v>
          </cell>
          <cell r="AB201" t="str">
            <v>LEIDER</v>
          </cell>
          <cell r="AC201" t="str">
            <v>ALZAMORA</v>
          </cell>
          <cell r="AD201" t="str">
            <v>ANTE</v>
          </cell>
          <cell r="AE201" t="str">
            <v>NO</v>
          </cell>
          <cell r="AF201" t="str">
            <v>6 NO CONSTITUYÓ GARANTÍAS</v>
          </cell>
          <cell r="AG201" t="str">
            <v>N-A</v>
          </cell>
          <cell r="AH201" t="str">
            <v>N-A</v>
          </cell>
          <cell r="AI201" t="str">
            <v>N-A</v>
          </cell>
          <cell r="AJ201" t="str">
            <v>N-A</v>
          </cell>
          <cell r="AK201" t="str">
            <v>GLORIA TERESITA SERNA ALZATE</v>
          </cell>
          <cell r="AL201" t="str">
            <v>PNN GORGONA</v>
          </cell>
          <cell r="AM201" t="str">
            <v>2 SUPERVISOR</v>
          </cell>
          <cell r="AN201" t="str">
            <v>3 CÉDULA DE CIUDADANÍA</v>
          </cell>
          <cell r="AO201">
            <v>6499218</v>
          </cell>
          <cell r="AP201" t="str">
            <v>ANDRES MAURICIO ROJAS CAÑAS</v>
          </cell>
          <cell r="AQ201">
            <v>280</v>
          </cell>
          <cell r="AR201" t="str">
            <v>3 NO PACTADOS</v>
          </cell>
          <cell r="AS201" t="str">
            <v>4 NO SE HA ADICIONADO NI EN VALOR y EN TIEMPO</v>
          </cell>
          <cell r="AT201">
            <v>0</v>
          </cell>
          <cell r="AU201">
            <v>0</v>
          </cell>
          <cell r="AV201" t="str">
            <v>-</v>
          </cell>
          <cell r="AW201">
            <v>0</v>
          </cell>
          <cell r="AY201">
            <v>45742</v>
          </cell>
          <cell r="AZ201" t="str">
            <v>N/A</v>
          </cell>
          <cell r="BA201">
            <v>45737</v>
          </cell>
          <cell r="BB201">
            <v>46022</v>
          </cell>
          <cell r="BD201" t="str">
            <v>2. NO</v>
          </cell>
          <cell r="BE201" t="str">
            <v>-</v>
          </cell>
          <cell r="BF201" t="str">
            <v>-</v>
          </cell>
          <cell r="BG201" t="str">
            <v>2. NO</v>
          </cell>
          <cell r="BH201">
            <v>0</v>
          </cell>
          <cell r="BJ201" t="str">
            <v>-</v>
          </cell>
          <cell r="BL201" t="str">
            <v>2025753501900108E</v>
          </cell>
          <cell r="BM201">
            <v>17138212</v>
          </cell>
          <cell r="BN201" t="str">
            <v>DIANA PATRICIA GUERRERO</v>
          </cell>
          <cell r="BO201" t="str">
            <v xml:space="preserve">https://community.secop.gov.co/Public/Tendering/ContractNoticePhases/View?PPI=CO1.PPI.38367407&amp;isFromPublicArea=True&amp;isModal=False </v>
          </cell>
          <cell r="BP201" t="str">
            <v>VIGENTE</v>
          </cell>
          <cell r="BR201" t="str">
            <v xml:space="preserve">https://community.secop.gov.co/Public/Tendering/ContractDetailView/Index?UniqueIdentifier=CO1.PCCNTR.7686463 </v>
          </cell>
          <cell r="BS201" t="str">
            <v>JHON.ALZAMORA</v>
          </cell>
          <cell r="BT201" t="str">
            <v>parquesnacionales.gov.co</v>
          </cell>
          <cell r="BU201" t="str">
            <v>alzamorajhonleider@gmail.com</v>
          </cell>
          <cell r="BV201" t="str">
            <v>OPERARIO</v>
          </cell>
          <cell r="BW201" t="str">
            <v>BANCO AGRARIO DE COLOMBIA S.A.</v>
          </cell>
          <cell r="BX201" t="str">
            <v>Ahorro</v>
          </cell>
          <cell r="BY201">
            <v>421250073599</v>
          </cell>
          <cell r="CD201">
            <v>612079</v>
          </cell>
          <cell r="CE201">
            <v>1836237</v>
          </cell>
          <cell r="CF201">
            <v>1836237</v>
          </cell>
          <cell r="CG201">
            <v>1836237</v>
          </cell>
          <cell r="CH201">
            <v>1836237</v>
          </cell>
          <cell r="CI201">
            <v>1836237</v>
          </cell>
          <cell r="CJ201">
            <v>1836237</v>
          </cell>
          <cell r="CK201">
            <v>1836237</v>
          </cell>
          <cell r="CL201">
            <v>1836237</v>
          </cell>
          <cell r="CM201">
            <v>1836237</v>
          </cell>
          <cell r="CN201">
            <v>0</v>
          </cell>
        </row>
        <row r="202">
          <cell r="A202" t="str">
            <v>CD-DTPA-201-2025</v>
          </cell>
          <cell r="B202" t="str">
            <v>1 FONAM</v>
          </cell>
          <cell r="C202" t="str">
            <v>CPS-DTPA-201-2025</v>
          </cell>
          <cell r="D202" t="str">
            <v>DAYANA MARCELA ALEGRIA CAICEDO</v>
          </cell>
          <cell r="E202">
            <v>45736</v>
          </cell>
          <cell r="F202" t="str">
            <v>Prestar servicios de apoyo a la gestión con plena autonomía técnica y administrativa en el PNN Farallones de Cali para Implementar las acciones de prevención, vigilancia y control en las áreas protegidas administradas por PNNC, especialmente en los ecosistemas andinos y de páramo, en el marco de la conservación de la diversidad biológica de las Áreas Protegidas del SINAP Nacional.</v>
          </cell>
          <cell r="G202" t="str">
            <v>APOYO A LA GESTIÓN</v>
          </cell>
          <cell r="H202" t="str">
            <v>2 CONTRATACIÓN DIRECTA</v>
          </cell>
          <cell r="I202" t="str">
            <v>14 PRESTACIÓN DE SERVICIOS</v>
          </cell>
          <cell r="J202" t="str">
            <v>N/A</v>
          </cell>
          <cell r="K202">
            <v>80111600</v>
          </cell>
          <cell r="L202">
            <v>15625</v>
          </cell>
          <cell r="M202">
            <v>14225</v>
          </cell>
          <cell r="N202">
            <v>45736</v>
          </cell>
          <cell r="O202">
            <v>3670920</v>
          </cell>
          <cell r="P202">
            <v>34384284</v>
          </cell>
          <cell r="Q202" t="str">
            <v>TREINTA Y CUATRO MILLONES TRESCIENTOS OCHENTA Y CUATRO MIL DOSCIENTOS OCHENTA Y CUATRO</v>
          </cell>
          <cell r="R202" t="str">
            <v>1 PERSONA NATURAL</v>
          </cell>
          <cell r="S202" t="str">
            <v>3 CÉDULA DE CIUDADANÍA</v>
          </cell>
          <cell r="T202">
            <v>1144083000</v>
          </cell>
          <cell r="U202">
            <v>2</v>
          </cell>
          <cell r="V202" t="str">
            <v>N-A</v>
          </cell>
          <cell r="W202" t="str">
            <v>11 NO SE DILIGENCIA INFORMACIÓN PARA ESTE FORMULARIO EN ESTE PERÍODO DE REPORTE</v>
          </cell>
          <cell r="X202" t="str">
            <v>FEMENINO</v>
          </cell>
          <cell r="Y202" t="str">
            <v>Valle del Cauca</v>
          </cell>
          <cell r="Z202" t="str">
            <v>Santiago de Cali</v>
          </cell>
          <cell r="AA202" t="str">
            <v>DAYANA</v>
          </cell>
          <cell r="AB202" t="str">
            <v>MARCELA</v>
          </cell>
          <cell r="AC202" t="str">
            <v>ALEGRIA</v>
          </cell>
          <cell r="AD202" t="str">
            <v>CAICEDO</v>
          </cell>
          <cell r="AE202" t="str">
            <v>NO</v>
          </cell>
          <cell r="AF202" t="str">
            <v>6 NO CONSTITUYÓ GARANTÍAS</v>
          </cell>
          <cell r="AG202" t="str">
            <v>N-A</v>
          </cell>
          <cell r="AH202" t="str">
            <v>N-A</v>
          </cell>
          <cell r="AI202" t="str">
            <v>N-A</v>
          </cell>
          <cell r="AJ202" t="str">
            <v>N-A</v>
          </cell>
          <cell r="AK202" t="str">
            <v>GLORIA TERESITA SERNA ALZATE</v>
          </cell>
          <cell r="AL202" t="str">
            <v>PNN FARALLONES DE CALI</v>
          </cell>
          <cell r="AM202" t="str">
            <v>2 SUPERVISOR</v>
          </cell>
          <cell r="AN202" t="str">
            <v>3 CÉDULA DE CIUDADANÍA</v>
          </cell>
          <cell r="AO202">
            <v>29120620</v>
          </cell>
          <cell r="AP202" t="str">
            <v>MARIA JULIANA CERON</v>
          </cell>
          <cell r="AQ202">
            <v>281</v>
          </cell>
          <cell r="AR202" t="str">
            <v>3 NO PACTADOS</v>
          </cell>
          <cell r="AS202" t="str">
            <v>4 NO SE HA ADICIONADO NI EN VALOR y EN TIEMPO</v>
          </cell>
          <cell r="AT202">
            <v>0</v>
          </cell>
          <cell r="AU202">
            <v>0</v>
          </cell>
          <cell r="AV202" t="str">
            <v>-</v>
          </cell>
          <cell r="AW202">
            <v>0</v>
          </cell>
          <cell r="AY202">
            <v>45742</v>
          </cell>
          <cell r="AZ202" t="str">
            <v>N/A</v>
          </cell>
          <cell r="BA202">
            <v>45736</v>
          </cell>
          <cell r="BB202">
            <v>46022</v>
          </cell>
          <cell r="BD202" t="str">
            <v>2. NO</v>
          </cell>
          <cell r="BE202" t="str">
            <v>-</v>
          </cell>
          <cell r="BF202" t="str">
            <v>-</v>
          </cell>
          <cell r="BG202" t="str">
            <v>2. NO</v>
          </cell>
          <cell r="BH202">
            <v>0</v>
          </cell>
          <cell r="BJ202" t="str">
            <v>-</v>
          </cell>
          <cell r="BL202" t="str">
            <v>2025753501900109E</v>
          </cell>
          <cell r="BM202">
            <v>34384284</v>
          </cell>
          <cell r="BN202" t="str">
            <v>WENDY ISABEL DAVID</v>
          </cell>
          <cell r="BO202" t="str">
            <v xml:space="preserve">https://community.secop.gov.co/Public/Tendering/ContractNoticePhases/View?PPI=CO1.PPI.38346529&amp;isFromPublicArea=True&amp;isModal=False </v>
          </cell>
          <cell r="BP202" t="str">
            <v>VIGENTE</v>
          </cell>
          <cell r="BR202" t="str">
            <v>https://community.secop.gov.co/Public/Tendering/ContractDetailView/Index?UniqueIdentifier=CO1.PCCNTR.7681668</v>
          </cell>
          <cell r="BS202" t="str">
            <v>DAYANA.ALEGRIA</v>
          </cell>
          <cell r="BT202" t="str">
            <v>parquesnacionales.gov.co</v>
          </cell>
          <cell r="BU202" t="str">
            <v>dayanaalegria38@gmail.com</v>
          </cell>
          <cell r="BV202" t="str">
            <v>TECNOLOGO</v>
          </cell>
          <cell r="BW202" t="str">
            <v>BANCOLOMBIA S.A.</v>
          </cell>
          <cell r="BX202" t="str">
            <v>Ahorro</v>
          </cell>
          <cell r="BY202">
            <v>80880731274</v>
          </cell>
          <cell r="CD202">
            <v>1346004</v>
          </cell>
          <cell r="CE202">
            <v>3670920</v>
          </cell>
          <cell r="CF202">
            <v>3670920</v>
          </cell>
          <cell r="CG202">
            <v>3670920</v>
          </cell>
          <cell r="CH202">
            <v>3670920</v>
          </cell>
          <cell r="CI202">
            <v>3670920</v>
          </cell>
          <cell r="CJ202">
            <v>3670920</v>
          </cell>
          <cell r="CK202">
            <v>3670920</v>
          </cell>
          <cell r="CL202">
            <v>3670920</v>
          </cell>
          <cell r="CM202">
            <v>3670920</v>
          </cell>
          <cell r="CN202">
            <v>0</v>
          </cell>
        </row>
        <row r="203">
          <cell r="A203" t="str">
            <v>CD-DTPA-202-2025</v>
          </cell>
          <cell r="B203" t="str">
            <v>1 FONAM</v>
          </cell>
          <cell r="C203" t="str">
            <v>CPS-DTPA-202-2025</v>
          </cell>
          <cell r="D203" t="str">
            <v>HERNÁN DARÍO LONDOÑO HERRERA</v>
          </cell>
          <cell r="E203">
            <v>45737</v>
          </cell>
          <cell r="F203" t="str">
            <v>Prestar servicios de apoyo a la gestión con plena autonomía técnica y administrativa en el PNN Farallones de Cali para Implementar las acciones de prevención, vigilancia y control en las áreas protegidas administradas por PNNC, especialmente en los ecosistemas andinos y de páramo, en el marco de la conservación de la diversidad biológica de las Áreas Protegidas del SINAP Nacional.</v>
          </cell>
          <cell r="G203" t="str">
            <v>APOYO A LA GESTIÓN</v>
          </cell>
          <cell r="H203" t="str">
            <v>2 CONTRATACIÓN DIRECTA</v>
          </cell>
          <cell r="I203" t="str">
            <v>14 PRESTACIÓN DE SERVICIOS</v>
          </cell>
          <cell r="J203" t="str">
            <v>N/A</v>
          </cell>
          <cell r="K203">
            <v>80111600</v>
          </cell>
          <cell r="L203">
            <v>15025</v>
          </cell>
          <cell r="M203">
            <v>14325</v>
          </cell>
          <cell r="N203">
            <v>45737</v>
          </cell>
          <cell r="O203">
            <v>2680096</v>
          </cell>
          <cell r="P203">
            <v>25014229</v>
          </cell>
          <cell r="Q203" t="str">
            <v>VEINTICINCO MILLONES CATORCE MIL DOSCIENTOS VEINTINUEVE</v>
          </cell>
          <cell r="R203" t="str">
            <v>1 PERSONA NATURAL</v>
          </cell>
          <cell r="S203" t="str">
            <v>3 CÉDULA DE CIUDADANÍA</v>
          </cell>
          <cell r="T203">
            <v>1144086133</v>
          </cell>
          <cell r="U203">
            <v>2</v>
          </cell>
          <cell r="V203" t="str">
            <v>N-A</v>
          </cell>
          <cell r="W203" t="str">
            <v>11 NO SE DILIGENCIA INFORMACIÓN PARA ESTE FORMULARIO EN ESTE PERÍODO DE REPORTE</v>
          </cell>
          <cell r="X203" t="str">
            <v>MASCULINO</v>
          </cell>
          <cell r="Y203" t="str">
            <v>Valle del Cauca</v>
          </cell>
          <cell r="Z203" t="str">
            <v>Santiago de Cali</v>
          </cell>
          <cell r="AA203" t="str">
            <v>HERNÁN</v>
          </cell>
          <cell r="AB203" t="str">
            <v>DARÍO</v>
          </cell>
          <cell r="AC203" t="str">
            <v>LONDOÑO</v>
          </cell>
          <cell r="AD203" t="str">
            <v>HERRERA</v>
          </cell>
          <cell r="AE203" t="str">
            <v>NO</v>
          </cell>
          <cell r="AF203" t="str">
            <v>6 NO CONSTITUYÓ GARANTÍAS</v>
          </cell>
          <cell r="AG203" t="str">
            <v>N-A</v>
          </cell>
          <cell r="AH203" t="str">
            <v>N-A</v>
          </cell>
          <cell r="AI203" t="str">
            <v>N-A</v>
          </cell>
          <cell r="AJ203" t="str">
            <v>N-A</v>
          </cell>
          <cell r="AK203" t="str">
            <v>GLORIA TERESITA SERNA ALZATE</v>
          </cell>
          <cell r="AL203" t="str">
            <v>PNN FARALLONES DE CALI</v>
          </cell>
          <cell r="AM203" t="str">
            <v>2 SUPERVISOR</v>
          </cell>
          <cell r="AN203" t="str">
            <v>3 CÉDULA DE CIUDADANÍA</v>
          </cell>
          <cell r="AO203">
            <v>29120620</v>
          </cell>
          <cell r="AP203" t="str">
            <v>MARIA JULIANA CERON</v>
          </cell>
          <cell r="AQ203">
            <v>280</v>
          </cell>
          <cell r="AR203" t="str">
            <v>3 NO PACTADOS</v>
          </cell>
          <cell r="AS203" t="str">
            <v>4 NO SE HA ADICIONADO NI EN VALOR y EN TIEMPO</v>
          </cell>
          <cell r="AT203">
            <v>0</v>
          </cell>
          <cell r="AU203">
            <v>0</v>
          </cell>
          <cell r="AV203" t="str">
            <v>-</v>
          </cell>
          <cell r="AW203">
            <v>0</v>
          </cell>
          <cell r="AY203">
            <v>45742</v>
          </cell>
          <cell r="AZ203" t="str">
            <v>N/A</v>
          </cell>
          <cell r="BA203">
            <v>45737</v>
          </cell>
          <cell r="BB203">
            <v>46022</v>
          </cell>
          <cell r="BD203" t="str">
            <v>2. NO</v>
          </cell>
          <cell r="BE203" t="str">
            <v>-</v>
          </cell>
          <cell r="BF203" t="str">
            <v>-</v>
          </cell>
          <cell r="BG203" t="str">
            <v>2. NO</v>
          </cell>
          <cell r="BH203">
            <v>0</v>
          </cell>
          <cell r="BJ203" t="str">
            <v>-</v>
          </cell>
          <cell r="BL203" t="str">
            <v>2025753501900110E</v>
          </cell>
          <cell r="BM203">
            <v>25014229</v>
          </cell>
          <cell r="BN203" t="str">
            <v>WENDY ISABEL DAVID</v>
          </cell>
          <cell r="BO203" t="str">
            <v xml:space="preserve">https://community.secop.gov.co/Public/Tendering/ContractNoticePhases/View?PPI=CO1.PPI.38346593&amp;isFromPublicArea=True&amp;isModal=False </v>
          </cell>
          <cell r="BP203" t="str">
            <v>VIGENTE</v>
          </cell>
          <cell r="BR203" t="str">
            <v>https://community.secop.gov.co/Public/Tendering/ContractDetailView/Index?UniqueIdentifier=CO1.PCCNTR.7681865</v>
          </cell>
          <cell r="BS203" t="str">
            <v>HERNAN.LONDONO</v>
          </cell>
          <cell r="BT203" t="str">
            <v>parquesnacionales.gov.co</v>
          </cell>
          <cell r="BU203" t="str">
            <v>hernandariolondonoherrera492@gmail.com</v>
          </cell>
          <cell r="BV203" t="str">
            <v>TECNICO</v>
          </cell>
          <cell r="BW203" t="str">
            <v>BANCOLOMBIA S.A.</v>
          </cell>
          <cell r="BX203" t="str">
            <v>Ahorro</v>
          </cell>
          <cell r="BY203">
            <v>7748113317</v>
          </cell>
          <cell r="CD203">
            <v>893365</v>
          </cell>
          <cell r="CE203">
            <v>2680096</v>
          </cell>
          <cell r="CF203">
            <v>2680096</v>
          </cell>
          <cell r="CG203">
            <v>2680096</v>
          </cell>
          <cell r="CH203">
            <v>2680096</v>
          </cell>
          <cell r="CI203">
            <v>2680096</v>
          </cell>
          <cell r="CJ203">
            <v>2680096</v>
          </cell>
          <cell r="CK203">
            <v>2680096</v>
          </cell>
          <cell r="CL203">
            <v>2680096</v>
          </cell>
          <cell r="CM203">
            <v>2680096</v>
          </cell>
          <cell r="CN203">
            <v>0</v>
          </cell>
        </row>
        <row r="204">
          <cell r="A204" t="str">
            <v>CD-DTPA-203-2025</v>
          </cell>
          <cell r="B204" t="str">
            <v>1 FONAM</v>
          </cell>
          <cell r="C204" t="str">
            <v>CPS-DTPA-203-2025</v>
          </cell>
          <cell r="D204" t="str">
            <v>VALERIA RESTREPO MOSQUERA</v>
          </cell>
          <cell r="E204">
            <v>45737</v>
          </cell>
          <cell r="F204" t="str">
            <v>Prestar servicios profesionales con plena autonomía técnica y administrativa en el PNN Gorgona para realizar consolidación, revisión, análisis, reporte de información y demás actividades requeridas en el plan de ordenamiento ecoturístico del área protegida en el marco de la conservación de la diversidad biológica de las áreas protegidas del SINAP nacional.</v>
          </cell>
          <cell r="G204" t="str">
            <v>PROFESIONAL</v>
          </cell>
          <cell r="H204" t="str">
            <v>2 CONTRATACIÓN DIRECTA</v>
          </cell>
          <cell r="I204" t="str">
            <v>14 PRESTACIÓN DE SERVICIOS</v>
          </cell>
          <cell r="J204" t="str">
            <v>N/A</v>
          </cell>
          <cell r="K204">
            <v>80111600</v>
          </cell>
          <cell r="L204">
            <v>13725</v>
          </cell>
          <cell r="M204">
            <v>14525</v>
          </cell>
          <cell r="N204">
            <v>45737</v>
          </cell>
          <cell r="O204">
            <v>5106004</v>
          </cell>
          <cell r="P204">
            <v>47656037</v>
          </cell>
          <cell r="Q204" t="str">
            <v xml:space="preserve">CUARENTA Y SIETE MILLONES SEISCIENTOS CINCUENTA Y SEIS MIL TREINTA Y SIETE </v>
          </cell>
          <cell r="R204" t="str">
            <v>1 PERSONA NATURAL</v>
          </cell>
          <cell r="S204" t="str">
            <v>3 CÉDULA DE CIUDADANÍA</v>
          </cell>
          <cell r="T204">
            <v>1113695015</v>
          </cell>
          <cell r="U204">
            <v>2</v>
          </cell>
          <cell r="V204" t="str">
            <v>N-A</v>
          </cell>
          <cell r="W204" t="str">
            <v>11 NO SE DILIGENCIA INFORMACIÓN PARA ESTE FORMULARIO EN ESTE PERÍODO DE REPORTE</v>
          </cell>
          <cell r="X204" t="str">
            <v>FEMENINO</v>
          </cell>
          <cell r="Y204" t="str">
            <v>Valle del Cauca</v>
          </cell>
          <cell r="Z204" t="str">
            <v>Tulua</v>
          </cell>
          <cell r="AA204" t="str">
            <v>VALERIA</v>
          </cell>
          <cell r="AC204" t="str">
            <v>RESTREPO</v>
          </cell>
          <cell r="AD204" t="str">
            <v>MOSQUERA</v>
          </cell>
          <cell r="AE204" t="str">
            <v>SI</v>
          </cell>
          <cell r="AF204" t="str">
            <v>1 PÓLIZA</v>
          </cell>
          <cell r="AG204" t="str">
            <v>12 SEGUROS DEL ESTADO</v>
          </cell>
          <cell r="AH204" t="str">
            <v>2 CUMPLIMIENTO</v>
          </cell>
          <cell r="AI204">
            <v>45737</v>
          </cell>
          <cell r="AJ204" t="str">
            <v>45-46-101030613</v>
          </cell>
          <cell r="AK204" t="str">
            <v>GLORIA TERESITA SERNA ALZATE</v>
          </cell>
          <cell r="AL204" t="str">
            <v>PNN GORGONA</v>
          </cell>
          <cell r="AM204" t="str">
            <v>2 SUPERVISOR</v>
          </cell>
          <cell r="AN204" t="str">
            <v>3 CÉDULA DE CIUDADANÍA</v>
          </cell>
          <cell r="AO204">
            <v>6499218</v>
          </cell>
          <cell r="AP204" t="str">
            <v>ANDRES MAURICIO ROJAS CAÑAS</v>
          </cell>
          <cell r="AQ204">
            <v>280</v>
          </cell>
          <cell r="AR204" t="str">
            <v>3 NO PACTADOS</v>
          </cell>
          <cell r="AS204" t="str">
            <v>4 NO SE HA ADICIONADO NI EN VALOR y EN TIEMPO</v>
          </cell>
          <cell r="AT204">
            <v>0</v>
          </cell>
          <cell r="AU204">
            <v>0</v>
          </cell>
          <cell r="AV204" t="str">
            <v>-</v>
          </cell>
          <cell r="AW204">
            <v>0</v>
          </cell>
          <cell r="AY204">
            <v>45742</v>
          </cell>
          <cell r="AZ204">
            <v>45737</v>
          </cell>
          <cell r="BA204">
            <v>45737</v>
          </cell>
          <cell r="BB204">
            <v>46022</v>
          </cell>
          <cell r="BD204" t="str">
            <v>2. NO</v>
          </cell>
          <cell r="BE204" t="str">
            <v>-</v>
          </cell>
          <cell r="BF204" t="str">
            <v>-</v>
          </cell>
          <cell r="BG204" t="str">
            <v>2. NO</v>
          </cell>
          <cell r="BH204">
            <v>0</v>
          </cell>
          <cell r="BJ204" t="str">
            <v>-</v>
          </cell>
          <cell r="BL204" t="str">
            <v>2025753501900111E</v>
          </cell>
          <cell r="BM204">
            <v>47656037</v>
          </cell>
          <cell r="BN204" t="str">
            <v>DIANA PATRICIA GUERRERO</v>
          </cell>
          <cell r="BO204" t="str">
            <v xml:space="preserve">https://community.secop.gov.co/Public/Tendering/ContractNoticePhases/View?PPI=CO1.PPI.38364358&amp;isFromPublicArea=True&amp;isModal=False </v>
          </cell>
          <cell r="BP204" t="str">
            <v>VIGENTE</v>
          </cell>
          <cell r="BR204" t="str">
            <v xml:space="preserve">https://community.secop.gov.co/Public/Tendering/ContractDetailView/Index?UniqueIdentifier=CO1.PCCNTR.7685917 </v>
          </cell>
          <cell r="BS204" t="str">
            <v>VALERIA.RESTREPO</v>
          </cell>
          <cell r="BT204" t="str">
            <v>parquesnacionales.gov.co</v>
          </cell>
          <cell r="BU204" t="str">
            <v>valerm12@gmail.com</v>
          </cell>
          <cell r="BV204" t="str">
            <v>PROFESIONAL</v>
          </cell>
          <cell r="BW204" t="str">
            <v>BANCO BILBAO VIZCAYA ARGENTARIA COLOMBIA S.A. BBVA</v>
          </cell>
          <cell r="BX204" t="str">
            <v>Ahorro</v>
          </cell>
          <cell r="BY204">
            <v>690009802</v>
          </cell>
          <cell r="CD204">
            <v>1702001</v>
          </cell>
          <cell r="CE204">
            <v>5106004</v>
          </cell>
          <cell r="CF204">
            <v>5106004</v>
          </cell>
          <cell r="CG204">
            <v>5106004</v>
          </cell>
          <cell r="CH204">
            <v>5106004</v>
          </cell>
          <cell r="CI204">
            <v>5106004</v>
          </cell>
          <cell r="CJ204">
            <v>5106004</v>
          </cell>
          <cell r="CK204">
            <v>5106004</v>
          </cell>
          <cell r="CL204">
            <v>5106004</v>
          </cell>
          <cell r="CM204">
            <v>5106004</v>
          </cell>
          <cell r="CN204">
            <v>0</v>
          </cell>
        </row>
        <row r="205">
          <cell r="A205" t="str">
            <v>CD-DTPA-204-2025</v>
          </cell>
          <cell r="B205" t="str">
            <v>1 FONAM</v>
          </cell>
          <cell r="C205" t="str">
            <v>CPS-DTPA-204-2025</v>
          </cell>
          <cell r="D205" t="str">
            <v>LUIS MIGUEL VARGAS AGUAS</v>
          </cell>
          <cell r="E205">
            <v>45742</v>
          </cell>
          <cell r="F205" t="str">
            <v>PA01-3202008-9-006 Prestar servicios de apoyo a la gestión con plena autonomía técnica y administrativa en el DNMI Cabo Manglares en el desarrollo de las actividades operativas de la implementación del instrumento de planeación del área en el marco de la conservación de la diversidad biológica de las áreas protegidas del SINAP</v>
          </cell>
          <cell r="G205" t="str">
            <v>APOYO A LA GESTIÓN</v>
          </cell>
          <cell r="H205" t="str">
            <v>2 CONTRATACIÓN DIRECTA</v>
          </cell>
          <cell r="I205" t="str">
            <v>14 PRESTACIÓN DE SERVICIOS</v>
          </cell>
          <cell r="J205" t="str">
            <v>N/A</v>
          </cell>
          <cell r="K205">
            <v>80111600</v>
          </cell>
          <cell r="L205">
            <v>15725</v>
          </cell>
          <cell r="M205">
            <v>14625</v>
          </cell>
          <cell r="N205">
            <v>45743</v>
          </cell>
          <cell r="O205">
            <v>1836237</v>
          </cell>
          <cell r="P205">
            <v>16770965</v>
          </cell>
          <cell r="Q205" t="str">
            <v>DIECISÉIS MILLONES SETECIENTOS SETENTA MIL NOVECIENTOS SESENTA Y CINCO</v>
          </cell>
          <cell r="R205" t="str">
            <v>1 PERSONA NATURAL</v>
          </cell>
          <cell r="S205" t="str">
            <v>3 CÉDULA DE CIUDADANÍA</v>
          </cell>
          <cell r="T205">
            <v>1087128150</v>
          </cell>
          <cell r="U205">
            <v>2</v>
          </cell>
          <cell r="V205" t="str">
            <v>N-A</v>
          </cell>
          <cell r="W205" t="str">
            <v>11 NO SE DILIGENCIA INFORMACIÓN PARA ESTE FORMULARIO EN ESTE PERÍODO DE REPORTE</v>
          </cell>
          <cell r="X205" t="str">
            <v>MASCULINO</v>
          </cell>
          <cell r="Y205" t="str">
            <v>Nariño</v>
          </cell>
          <cell r="Z205" t="str">
            <v>San Andrés de Tumaco</v>
          </cell>
          <cell r="AA205" t="str">
            <v>LUIS</v>
          </cell>
          <cell r="AB205" t="str">
            <v xml:space="preserve">MIGUEL </v>
          </cell>
          <cell r="AC205" t="str">
            <v>VARGAS</v>
          </cell>
          <cell r="AD205" t="str">
            <v>AGUAS</v>
          </cell>
          <cell r="AE205" t="str">
            <v>NO</v>
          </cell>
          <cell r="AF205" t="str">
            <v>6 NO CONSTITUYÓ GARANTÍAS</v>
          </cell>
          <cell r="AG205" t="str">
            <v>N-A</v>
          </cell>
          <cell r="AH205" t="str">
            <v>N-A</v>
          </cell>
          <cell r="AI205" t="str">
            <v>N-A</v>
          </cell>
          <cell r="AJ205" t="str">
            <v>N-A</v>
          </cell>
          <cell r="AK205" t="str">
            <v>GLORIA TERESITA SERNA ALZATE</v>
          </cell>
          <cell r="AL205" t="str">
            <v>DNMI CABO MANGLARES</v>
          </cell>
          <cell r="AM205" t="str">
            <v>2 SUPERVISOR</v>
          </cell>
          <cell r="AN205" t="str">
            <v>3 CÉDULA DE CIUDADANÍA</v>
          </cell>
          <cell r="AO205">
            <v>1085903464</v>
          </cell>
          <cell r="AP205" t="str">
            <v>MARÍA FERNANDA VILLAREAL MONSALVE</v>
          </cell>
          <cell r="AQ205">
            <v>274</v>
          </cell>
          <cell r="AR205" t="str">
            <v>3 NO PACTADOS</v>
          </cell>
          <cell r="AS205" t="str">
            <v>4 NO SE HA ADICIONADO NI EN VALOR y EN TIEMPO</v>
          </cell>
          <cell r="AT205">
            <v>0</v>
          </cell>
          <cell r="AU205">
            <v>0</v>
          </cell>
          <cell r="AV205" t="str">
            <v>-</v>
          </cell>
          <cell r="AW205">
            <v>0</v>
          </cell>
          <cell r="AY205">
            <v>45744</v>
          </cell>
          <cell r="AZ205" t="str">
            <v>N/A</v>
          </cell>
          <cell r="BA205">
            <v>45743</v>
          </cell>
          <cell r="BB205">
            <v>46022</v>
          </cell>
          <cell r="BD205" t="str">
            <v>2. NO</v>
          </cell>
          <cell r="BE205" t="str">
            <v>-</v>
          </cell>
          <cell r="BF205" t="str">
            <v>-</v>
          </cell>
          <cell r="BG205" t="str">
            <v>2. NO</v>
          </cell>
          <cell r="BH205">
            <v>0</v>
          </cell>
          <cell r="BJ205" t="str">
            <v>-</v>
          </cell>
          <cell r="BL205" t="str">
            <v>2025753501900112E</v>
          </cell>
          <cell r="BM205">
            <v>16770965</v>
          </cell>
          <cell r="BN205" t="str">
            <v>CAROLINA BETANCUR CASTRO</v>
          </cell>
          <cell r="BO205" t="str">
            <v>https://community.secop.gov.co/Public/Tendering/ContractNoticePhases/View?PPI=CO1.PPI.38421093&amp;isFromPublicArea=True&amp;isModal=False</v>
          </cell>
          <cell r="BP205" t="str">
            <v>VIGENTE</v>
          </cell>
          <cell r="BR205" t="str">
            <v xml:space="preserve">https://community.secop.gov.co/Public/Tendering/ContractDetailView/Index?UniqueIdentifier=CO1.PCCNTR.7696977 </v>
          </cell>
          <cell r="BS205" t="str">
            <v>LUIS.AGUAS</v>
          </cell>
          <cell r="BT205" t="str">
            <v>parquesnacionales.gov.co</v>
          </cell>
          <cell r="BU205" t="str">
            <v>luismiguelvargasaguas@gmail.com</v>
          </cell>
          <cell r="BV205" t="str">
            <v>OPERARIO</v>
          </cell>
          <cell r="BW205" t="str">
            <v>BANCOLOMBIA S.A.</v>
          </cell>
          <cell r="BX205" t="str">
            <v>Ahorro</v>
          </cell>
          <cell r="BY205">
            <v>89450279561</v>
          </cell>
          <cell r="CD205">
            <v>244832</v>
          </cell>
          <cell r="CE205">
            <v>1836237</v>
          </cell>
          <cell r="CF205">
            <v>1836237</v>
          </cell>
          <cell r="CG205">
            <v>1836237</v>
          </cell>
          <cell r="CH205">
            <v>1836237</v>
          </cell>
          <cell r="CI205">
            <v>1836237</v>
          </cell>
          <cell r="CJ205">
            <v>1836237</v>
          </cell>
          <cell r="CK205">
            <v>1836237</v>
          </cell>
          <cell r="CL205">
            <v>1836237</v>
          </cell>
          <cell r="CM205">
            <v>1836237</v>
          </cell>
          <cell r="CN205">
            <v>0</v>
          </cell>
        </row>
        <row r="206">
          <cell r="A206" t="str">
            <v>CD-DTPA-205-2025</v>
          </cell>
          <cell r="B206" t="str">
            <v>2 NACION</v>
          </cell>
          <cell r="C206" t="str">
            <v>CPS-DTPA-205-2025</v>
          </cell>
          <cell r="D206" t="str">
            <v>YURY LORENA PEÑA GONZALEZ</v>
          </cell>
          <cell r="E206">
            <v>45742</v>
          </cell>
          <cell r="F206" t="str">
            <v>Prestar servicios profesionales con plena autonomía técnica y administrativa a la Dirección Territorial Pacifico para realizar el seguimiento, evaluación y reportes de planes institucionales y proyectos de inversión, en el marco del modelo integrado de planeación y gestión de la Dirección Territorial y sus Áreas Protegidas en el marco de la Conservación de la diversidad biológica de las áreas protegidas del SINAP Nacional</v>
          </cell>
          <cell r="G206" t="str">
            <v>PROFESIONAL</v>
          </cell>
          <cell r="H206" t="str">
            <v>2 CONTRATACIÓN DIRECTA</v>
          </cell>
          <cell r="I206" t="str">
            <v>14 PRESTACIÓN DE SERVICIOS</v>
          </cell>
          <cell r="J206" t="str">
            <v>N/A</v>
          </cell>
          <cell r="K206">
            <v>80111600</v>
          </cell>
          <cell r="L206">
            <v>17925</v>
          </cell>
          <cell r="M206">
            <v>18725</v>
          </cell>
          <cell r="N206">
            <v>45743</v>
          </cell>
          <cell r="O206">
            <v>6347912</v>
          </cell>
          <cell r="P206">
            <v>57977596</v>
          </cell>
          <cell r="Q206" t="str">
            <v>CINCUENTA Y SIETE MILLONES NOVECIENTOS SETENTA Y SIETE MIL QUINIENTOS NOVENTA Y SEIS</v>
          </cell>
          <cell r="R206" t="str">
            <v>1 PERSONA NATURAL</v>
          </cell>
          <cell r="S206" t="str">
            <v>3 CÉDULA DE CIUDADANÍA</v>
          </cell>
          <cell r="T206">
            <v>1117490766</v>
          </cell>
          <cell r="U206">
            <v>2</v>
          </cell>
          <cell r="V206" t="str">
            <v>N-A</v>
          </cell>
          <cell r="W206" t="str">
            <v>11 NO SE DILIGENCIA INFORMACIÓN PARA ESTE FORMULARIO EN ESTE PERÍODO DE REPORTE</v>
          </cell>
          <cell r="X206" t="str">
            <v>FEMENINO</v>
          </cell>
          <cell r="Y206" t="str">
            <v>Caqueta</v>
          </cell>
          <cell r="Z206" t="str">
            <v>Florencia</v>
          </cell>
          <cell r="AA206" t="str">
            <v>YURY</v>
          </cell>
          <cell r="AB206" t="str">
            <v>LORENA</v>
          </cell>
          <cell r="AC206" t="str">
            <v>PEÑA</v>
          </cell>
          <cell r="AD206" t="str">
            <v>GONZALEZ</v>
          </cell>
          <cell r="AE206" t="str">
            <v>SI</v>
          </cell>
          <cell r="AF206" t="str">
            <v>1 PÓLIZA</v>
          </cell>
          <cell r="AG206" t="str">
            <v>12 SEGUROS DEL ESTADO</v>
          </cell>
          <cell r="AH206" t="str">
            <v>2 CUMPLIMIENTO</v>
          </cell>
          <cell r="AI206" t="str">
            <v>26/03/2025</v>
          </cell>
          <cell r="AJ206" t="str">
            <v>45-46-101030651</v>
          </cell>
          <cell r="AK206" t="str">
            <v>GLORIA TERESITA SERNA ALZATE</v>
          </cell>
          <cell r="AL206" t="str">
            <v>DTPA</v>
          </cell>
          <cell r="AM206" t="str">
            <v>2 SUPERVISOR</v>
          </cell>
          <cell r="AN206" t="str">
            <v>3 CÉDULA DE CIUDADANÍA</v>
          </cell>
          <cell r="AO206">
            <v>79307788</v>
          </cell>
          <cell r="AP206" t="str">
            <v>JUAN IVAN SANCHEZ BERNAL</v>
          </cell>
          <cell r="AQ206">
            <v>274</v>
          </cell>
          <cell r="AR206" t="str">
            <v>3 NO PACTADOS</v>
          </cell>
          <cell r="AS206" t="str">
            <v>4 NO SE HA ADICIONADO NI EN VALOR y EN TIEMPO</v>
          </cell>
          <cell r="AT206">
            <v>0</v>
          </cell>
          <cell r="AU206">
            <v>0</v>
          </cell>
          <cell r="AV206" t="str">
            <v>-</v>
          </cell>
          <cell r="AW206">
            <v>0</v>
          </cell>
          <cell r="AY206" t="str">
            <v>27/03/2025</v>
          </cell>
          <cell r="AZ206" t="str">
            <v>26/03/2025</v>
          </cell>
          <cell r="BA206">
            <v>45743</v>
          </cell>
          <cell r="BB206">
            <v>46022</v>
          </cell>
          <cell r="BD206" t="str">
            <v>2. NO</v>
          </cell>
          <cell r="BE206" t="str">
            <v>-</v>
          </cell>
          <cell r="BF206" t="str">
            <v>-</v>
          </cell>
          <cell r="BG206" t="str">
            <v>2. NO</v>
          </cell>
          <cell r="BH206">
            <v>0</v>
          </cell>
          <cell r="BJ206" t="str">
            <v>-</v>
          </cell>
          <cell r="BL206" t="str">
            <v xml:space="preserve">2025753501000089E </v>
          </cell>
          <cell r="BM206">
            <v>57977596</v>
          </cell>
          <cell r="BN206" t="str">
            <v>JULIANA ISABEL MONTES ROMERO</v>
          </cell>
          <cell r="BO206" t="str">
            <v xml:space="preserve">https://community.secop.gov.co/Public/Tendering/ContractNoticePhases/View?PPI=CO1.PPI.38434039&amp;isFromPublicArea=True&amp;isModal=False
</v>
          </cell>
          <cell r="BP206" t="str">
            <v>VIGENTE</v>
          </cell>
          <cell r="BR206" t="str">
            <v xml:space="preserve">https://community.secop.gov.co/Public/Tendering/ContractDetailView/Index?UniqueIdentifier=CO1.PCCNTR.7700055 </v>
          </cell>
          <cell r="BS206" t="str">
            <v>LORENA.PENA</v>
          </cell>
          <cell r="BT206" t="str">
            <v>parquesnacionales.gov.co</v>
          </cell>
          <cell r="BU206" t="str">
            <v>planeacion.dtpa@parquesnacionales.gov.co</v>
          </cell>
          <cell r="BV206" t="str">
            <v>PROFESIONAL</v>
          </cell>
          <cell r="BW206" t="str">
            <v>BANCO DE OCCIDENTE</v>
          </cell>
          <cell r="BX206" t="str">
            <v>Ahorro</v>
          </cell>
          <cell r="BY206">
            <v>700875511</v>
          </cell>
          <cell r="CD206">
            <v>846388</v>
          </cell>
          <cell r="CE206">
            <v>6347912</v>
          </cell>
          <cell r="CF206">
            <v>6347912</v>
          </cell>
          <cell r="CG206">
            <v>6347912</v>
          </cell>
          <cell r="CH206">
            <v>6347912</v>
          </cell>
          <cell r="CI206">
            <v>6347912</v>
          </cell>
          <cell r="CJ206">
            <v>6347912</v>
          </cell>
          <cell r="CK206">
            <v>6347912</v>
          </cell>
          <cell r="CL206">
            <v>6347912</v>
          </cell>
          <cell r="CM206">
            <v>6347912</v>
          </cell>
          <cell r="CN206">
            <v>0</v>
          </cell>
        </row>
        <row r="207">
          <cell r="A207" t="str">
            <v>CD-DTPA-206-2025</v>
          </cell>
          <cell r="B207" t="str">
            <v>1 FONAM</v>
          </cell>
          <cell r="C207" t="str">
            <v>CPS-DTPA-206-2025</v>
          </cell>
          <cell r="D207" t="str">
            <v>EINAR ALVEIRO HUETIO BOJORGE</v>
          </cell>
          <cell r="E207">
            <v>45743</v>
          </cell>
          <cell r="F207" t="str">
            <v xml:space="preserve">Prestar servicios de apoyo a la gestión en los procedimientos requeridos del PNN Farallones de Cali para realizar las acciones de prevención, vigilancia y control, incluidas gestión del riesgo, seguridad y salud en el trabajo y atención de emergencias en las áreas protegidas administradas por PNNC, especialmente en los ecosistemas andinos y de páramo, en el marco de la Conservación de la diversidad biológica de las Áreas Protegidas del SINAP Nacional.
</v>
          </cell>
          <cell r="G207" t="str">
            <v>APOYO A LA GESTIÓN</v>
          </cell>
          <cell r="H207" t="str">
            <v>2 CONTRATACIÓN DIRECTA</v>
          </cell>
          <cell r="I207" t="str">
            <v>14 PRESTACIÓN DE SERVICIOS</v>
          </cell>
          <cell r="J207" t="str">
            <v>N/A</v>
          </cell>
          <cell r="K207">
            <v>80111600</v>
          </cell>
          <cell r="L207">
            <v>16125</v>
          </cell>
          <cell r="M207">
            <v>14725</v>
          </cell>
          <cell r="N207">
            <v>45743</v>
          </cell>
          <cell r="O207">
            <v>2436451</v>
          </cell>
          <cell r="P207">
            <v>22252919</v>
          </cell>
          <cell r="Q207" t="str">
            <v xml:space="preserve">VEINTIDÓS MILLONES DOSCIENTOS CINCUENTA Y DOS MIL NOVECIENTOS DIECINUEVE </v>
          </cell>
          <cell r="R207" t="str">
            <v>1 PERSONA NATURAL</v>
          </cell>
          <cell r="S207" t="str">
            <v>3 CÉDULA DE CIUDADANÍA</v>
          </cell>
          <cell r="T207">
            <v>1144076542</v>
          </cell>
          <cell r="U207">
            <v>2</v>
          </cell>
          <cell r="V207" t="str">
            <v>N-A</v>
          </cell>
          <cell r="W207" t="str">
            <v>11 NO SE DILIGENCIA INFORMACIÓN PARA ESTE FORMULARIO EN ESTE PERÍODO DE REPORTE</v>
          </cell>
          <cell r="X207" t="str">
            <v>MASCULINO</v>
          </cell>
          <cell r="Y207" t="str">
            <v>Valle del Cauca</v>
          </cell>
          <cell r="Z207" t="str">
            <v>Santiago de Cali</v>
          </cell>
          <cell r="AA207" t="str">
            <v>EINAR</v>
          </cell>
          <cell r="AB207" t="str">
            <v>ALVEIRO</v>
          </cell>
          <cell r="AC207" t="str">
            <v>HUETIO</v>
          </cell>
          <cell r="AD207" t="str">
            <v>BOJORGE</v>
          </cell>
          <cell r="AE207" t="str">
            <v>NO</v>
          </cell>
          <cell r="AF207" t="str">
            <v>6 NO CONSTITUYÓ GARANTÍAS</v>
          </cell>
          <cell r="AG207" t="str">
            <v>N-A</v>
          </cell>
          <cell r="AH207" t="str">
            <v>N-A</v>
          </cell>
          <cell r="AI207" t="str">
            <v>N-A</v>
          </cell>
          <cell r="AJ207" t="str">
            <v>N-A</v>
          </cell>
          <cell r="AK207" t="str">
            <v>GLORIA TERESITA SERNA ALZATE</v>
          </cell>
          <cell r="AL207" t="str">
            <v>PNN FARALLONES DE CALI</v>
          </cell>
          <cell r="AM207" t="str">
            <v>2 SUPERVISOR</v>
          </cell>
          <cell r="AN207" t="str">
            <v>3 CÉDULA DE CIUDADANÍA</v>
          </cell>
          <cell r="AO207">
            <v>29120620</v>
          </cell>
          <cell r="AP207" t="str">
            <v>MARIA JULIANA CERON</v>
          </cell>
          <cell r="AQ207">
            <v>274</v>
          </cell>
          <cell r="AR207" t="str">
            <v>3 NO PACTADOS</v>
          </cell>
          <cell r="AS207" t="str">
            <v>4 NO SE HA ADICIONADO NI EN VALOR y EN TIEMPO</v>
          </cell>
          <cell r="AT207">
            <v>0</v>
          </cell>
          <cell r="AU207">
            <v>0</v>
          </cell>
          <cell r="AV207" t="str">
            <v>-</v>
          </cell>
          <cell r="AW207">
            <v>0</v>
          </cell>
          <cell r="AY207">
            <v>45744</v>
          </cell>
          <cell r="AZ207" t="str">
            <v>N/A</v>
          </cell>
          <cell r="BA207">
            <v>45743</v>
          </cell>
          <cell r="BB207">
            <v>46022</v>
          </cell>
          <cell r="BD207" t="str">
            <v>2. NO</v>
          </cell>
          <cell r="BE207" t="str">
            <v>-</v>
          </cell>
          <cell r="BF207" t="str">
            <v>-</v>
          </cell>
          <cell r="BG207" t="str">
            <v>2. NO</v>
          </cell>
          <cell r="BH207">
            <v>0</v>
          </cell>
          <cell r="BJ207" t="str">
            <v>-</v>
          </cell>
          <cell r="BL207" t="str">
            <v>2025753501900113E</v>
          </cell>
          <cell r="BM207">
            <v>22252919</v>
          </cell>
          <cell r="BN207" t="str">
            <v>WENDY ISABEL DAVID</v>
          </cell>
          <cell r="BO207" t="str">
            <v xml:space="preserve">https://community.secop.gov.co/Public/Tendering/ContractNoticePhases/View?PPI=CO1.PPI.38480538&amp;isFromPublicArea=True&amp;isModal=False
</v>
          </cell>
          <cell r="BP207" t="str">
            <v>VIGENTE</v>
          </cell>
          <cell r="BR207" t="str">
            <v>https://community.secop.gov.co/Public/Tendering/ContractDetailView/Index?UniqueIdentifier=CO1.PCCNTR.7708034</v>
          </cell>
          <cell r="BS207" t="str">
            <v>EINAR.HUETIO</v>
          </cell>
          <cell r="BT207" t="str">
            <v>parquesnacionales.gov.co</v>
          </cell>
          <cell r="BU207" t="str">
            <v>einarhueitiobojorge1995@gmail.com</v>
          </cell>
          <cell r="BV207" t="str">
            <v>TECNICO</v>
          </cell>
          <cell r="BW207" t="str">
            <v>SCOTIABANK COLPATRIA SA</v>
          </cell>
          <cell r="BX207" t="str">
            <v>Ahorro</v>
          </cell>
          <cell r="BY207">
            <v>5922013704</v>
          </cell>
          <cell r="CD207">
            <v>324860</v>
          </cell>
          <cell r="CE207">
            <v>2436451</v>
          </cell>
          <cell r="CF207">
            <v>2436451</v>
          </cell>
          <cell r="CG207">
            <v>2436451</v>
          </cell>
          <cell r="CH207">
            <v>2436451</v>
          </cell>
          <cell r="CI207">
            <v>2436451</v>
          </cell>
          <cell r="CJ207">
            <v>2436451</v>
          </cell>
          <cell r="CK207">
            <v>2436451</v>
          </cell>
          <cell r="CL207">
            <v>2436451</v>
          </cell>
          <cell r="CM207">
            <v>2436451</v>
          </cell>
          <cell r="CN207">
            <v>0</v>
          </cell>
        </row>
        <row r="208">
          <cell r="A208" t="str">
            <v>CD-DTPA-207-2025</v>
          </cell>
          <cell r="B208" t="str">
            <v>1 FONAM</v>
          </cell>
          <cell r="C208" t="str">
            <v>CPS-DTPA-207-2025</v>
          </cell>
          <cell r="D208" t="str">
            <v>JUAN CAMILO LARGO COMETA</v>
          </cell>
          <cell r="E208">
            <v>45748</v>
          </cell>
          <cell r="F208" t="str">
            <v>PA05-3202032-1-002Prestar servicios de apoyo a la gestión con plena autonomía técnica y administrativa en el PNN Gorgona en el desarrollo de las acciones técnicas en la implementación de la estrategia de prevención, vigilancia y control en el área protegida, en el marco de la conservación de la diversidad biológica de las áreas protegidas del SINAP nacional.</v>
          </cell>
          <cell r="G208" t="str">
            <v>APOYO A LA GESTIÓN</v>
          </cell>
          <cell r="H208" t="str">
            <v>2 CONTRATACIÓN DIRECTA</v>
          </cell>
          <cell r="I208" t="str">
            <v>14 PRESTACIÓN DE SERVICIOS</v>
          </cell>
          <cell r="J208" t="str">
            <v>N/A</v>
          </cell>
          <cell r="K208">
            <v>80111600</v>
          </cell>
          <cell r="L208">
            <v>13425</v>
          </cell>
          <cell r="M208">
            <v>14825</v>
          </cell>
          <cell r="N208">
            <v>45747</v>
          </cell>
          <cell r="O208">
            <v>3670920</v>
          </cell>
          <cell r="P208">
            <v>33038280</v>
          </cell>
          <cell r="Q208" t="str">
            <v>TREINTA Y TRES MILLONES TREINTA Y OCHO MIL DOSCIENTOS OCHENTA</v>
          </cell>
          <cell r="R208" t="str">
            <v>1 PERSONA NATURAL</v>
          </cell>
          <cell r="S208" t="str">
            <v>3 CÉDULA DE CIUDADANÍA</v>
          </cell>
          <cell r="T208">
            <v>1144106122</v>
          </cell>
          <cell r="U208">
            <v>2</v>
          </cell>
          <cell r="V208" t="str">
            <v>N-A</v>
          </cell>
          <cell r="W208" t="str">
            <v>11 NO SE DILIGENCIA INFORMACIÓN PARA ESTE FORMULARIO EN ESTE PERÍODO DE REPORTE</v>
          </cell>
          <cell r="X208" t="str">
            <v>MASCULINO</v>
          </cell>
          <cell r="Y208" t="str">
            <v>Valle del Cauca</v>
          </cell>
          <cell r="Z208" t="str">
            <v>Santiago de Cali</v>
          </cell>
          <cell r="AA208" t="str">
            <v>JUAN</v>
          </cell>
          <cell r="AB208" t="str">
            <v>CAMILO</v>
          </cell>
          <cell r="AC208" t="str">
            <v xml:space="preserve">LARGO </v>
          </cell>
          <cell r="AD208" t="str">
            <v>COMETA</v>
          </cell>
          <cell r="AE208" t="str">
            <v>NO</v>
          </cell>
          <cell r="AF208" t="str">
            <v>6 NO CONSTITUYÓ GARANTÍAS</v>
          </cell>
          <cell r="AG208" t="str">
            <v>N-A</v>
          </cell>
          <cell r="AH208" t="str">
            <v>N-A</v>
          </cell>
          <cell r="AI208" t="str">
            <v>N-A</v>
          </cell>
          <cell r="AJ208" t="str">
            <v>N-A</v>
          </cell>
          <cell r="AK208" t="str">
            <v>GLORIA TERESITA SERNA ALZATE</v>
          </cell>
          <cell r="AL208" t="str">
            <v>PNN GORGONA</v>
          </cell>
          <cell r="AM208" t="str">
            <v>2 SUPERVISOR</v>
          </cell>
          <cell r="AN208" t="str">
            <v>3 CÉDULA DE CIUDADANÍA</v>
          </cell>
          <cell r="AO208">
            <v>6499218</v>
          </cell>
          <cell r="AP208" t="str">
            <v>ANDRES MAURICIO ROJAS CAÑAS</v>
          </cell>
          <cell r="AQ208">
            <v>273</v>
          </cell>
          <cell r="AR208" t="str">
            <v>3 NO PACTADOS</v>
          </cell>
          <cell r="AS208" t="str">
            <v>4 NO SE HA ADICIONADO NI EN VALOR y EN TIEMPO</v>
          </cell>
          <cell r="AT208">
            <v>0</v>
          </cell>
          <cell r="AU208">
            <v>0</v>
          </cell>
          <cell r="AV208" t="str">
            <v>-</v>
          </cell>
          <cell r="AW208">
            <v>0</v>
          </cell>
          <cell r="AY208">
            <v>45745</v>
          </cell>
          <cell r="AZ208" t="str">
            <v>N/A</v>
          </cell>
          <cell r="BA208">
            <v>45748</v>
          </cell>
          <cell r="BB208">
            <v>46022</v>
          </cell>
          <cell r="BD208" t="str">
            <v>2. NO</v>
          </cell>
          <cell r="BE208" t="str">
            <v>-</v>
          </cell>
          <cell r="BF208" t="str">
            <v>-</v>
          </cell>
          <cell r="BG208" t="str">
            <v>2. NO</v>
          </cell>
          <cell r="BH208">
            <v>0</v>
          </cell>
          <cell r="BJ208" t="str">
            <v>-</v>
          </cell>
          <cell r="BL208" t="str">
            <v>2025753501900114E</v>
          </cell>
          <cell r="BM208">
            <v>33038280</v>
          </cell>
          <cell r="BN208" t="str">
            <v>DIANA PATRICIA GUERRERO</v>
          </cell>
          <cell r="BO208" t="str">
            <v xml:space="preserve">https://community.secop.gov.co/Public/Tendering/ContractNoticePhases/View?PPI=CO1.PPI.38497986&amp;isFromPublicArea=True&amp;isModal=False
</v>
          </cell>
          <cell r="BP208" t="str">
            <v>VIGENTE</v>
          </cell>
          <cell r="BR208" t="str">
            <v xml:space="preserve">https://community.secop.gov.co/Public/Tendering/ContractDetailView/Index?UniqueIdentifier=CO1.PCCNTR.7712233 </v>
          </cell>
          <cell r="BS208" t="str">
            <v>JUAN.LARGO</v>
          </cell>
          <cell r="BT208" t="str">
            <v>parquesnacionales.gov.co</v>
          </cell>
          <cell r="BU208" t="str">
            <v>jcamilo167@gmail.com</v>
          </cell>
          <cell r="BV208" t="str">
            <v>TECNOLOGO</v>
          </cell>
          <cell r="BW208" t="str">
            <v>BANCO BILBAO VIZCAYA ARGENTARIA COLOMBIA S.A. BBVA</v>
          </cell>
          <cell r="BX208" t="str">
            <v>Ahorro</v>
          </cell>
          <cell r="BY208">
            <v>735000145</v>
          </cell>
          <cell r="CE208">
            <v>3670920</v>
          </cell>
          <cell r="CF208">
            <v>3670920</v>
          </cell>
          <cell r="CG208">
            <v>3670920</v>
          </cell>
          <cell r="CH208">
            <v>3670920</v>
          </cell>
          <cell r="CI208">
            <v>3670920</v>
          </cell>
          <cell r="CJ208">
            <v>3670920</v>
          </cell>
          <cell r="CK208">
            <v>3670920</v>
          </cell>
          <cell r="CL208">
            <v>3670920</v>
          </cell>
          <cell r="CM208">
            <v>3670920</v>
          </cell>
          <cell r="CN208">
            <v>0</v>
          </cell>
        </row>
        <row r="209">
          <cell r="A209" t="str">
            <v>CD-DTPA-208-2025</v>
          </cell>
          <cell r="B209" t="str">
            <v>1 FONAM</v>
          </cell>
          <cell r="C209" t="str">
            <v>CPS-DTPA-208-2025</v>
          </cell>
          <cell r="D209" t="str">
            <v>DIEGO ANDRÉS MURILLO SANCLEMENTE</v>
          </cell>
          <cell r="E209">
            <v>45748</v>
          </cell>
          <cell r="F209" t="str">
            <v>Prestar servicios de apoyo a la gestión con plena autonomía técnica y administrativa en el PNN Utría para desarrollar las acciones operativas derivadas de plan de ordenamiento ecoturístico del área protegida en el marco de la conservación de la diversidad biológica de las áreas protegidas del SINAP nacional.</v>
          </cell>
          <cell r="G209" t="str">
            <v>APOYO A LA GESTIÓN</v>
          </cell>
          <cell r="H209" t="str">
            <v>2 CONTRATACIÓN DIRECTA</v>
          </cell>
          <cell r="I209" t="str">
            <v>14 PRESTACIÓN DE SERVICIOS</v>
          </cell>
          <cell r="J209" t="str">
            <v>N/A</v>
          </cell>
          <cell r="K209">
            <v>80111600</v>
          </cell>
          <cell r="L209">
            <v>12925</v>
          </cell>
          <cell r="M209">
            <v>15025</v>
          </cell>
          <cell r="N209">
            <v>45748</v>
          </cell>
          <cell r="O209">
            <v>2084129</v>
          </cell>
          <cell r="P209">
            <v>18757161</v>
          </cell>
          <cell r="Q209" t="str">
            <v>DIECIOCHO MILLONES SETECIENTOS CINCUENTA Y SIETE MIL CIENTO SESENTA Y UNO</v>
          </cell>
          <cell r="R209" t="str">
            <v>1 PERSONA NATURAL</v>
          </cell>
          <cell r="S209" t="str">
            <v>3 CÉDULA DE CIUDADANÍA</v>
          </cell>
          <cell r="T209">
            <v>1193581598</v>
          </cell>
          <cell r="U209">
            <v>2</v>
          </cell>
          <cell r="V209" t="str">
            <v>N-A</v>
          </cell>
          <cell r="W209" t="str">
            <v>11 NO SE DILIGENCIA INFORMACIÓN PARA ESTE FORMULARIO EN ESTE PERÍODO DE REPORTE</v>
          </cell>
          <cell r="X209" t="str">
            <v>MASCULINO</v>
          </cell>
          <cell r="Y209" t="str">
            <v>Chocó</v>
          </cell>
          <cell r="Z209" t="str">
            <v>Bahía Solano</v>
          </cell>
          <cell r="AA209" t="str">
            <v xml:space="preserve">DIEGO </v>
          </cell>
          <cell r="AB209" t="str">
            <v>ANDRÉS</v>
          </cell>
          <cell r="AC209" t="str">
            <v>MURILLO</v>
          </cell>
          <cell r="AD209" t="str">
            <v>SANCLEMENTE</v>
          </cell>
          <cell r="AE209" t="str">
            <v>NO</v>
          </cell>
          <cell r="AF209" t="str">
            <v>6 NO CONSTITUYÓ GARANTÍAS</v>
          </cell>
          <cell r="AG209" t="str">
            <v>N-A</v>
          </cell>
          <cell r="AH209" t="str">
            <v>N-A</v>
          </cell>
          <cell r="AI209" t="str">
            <v>N-A</v>
          </cell>
          <cell r="AJ209" t="str">
            <v>N-A</v>
          </cell>
          <cell r="AK209" t="str">
            <v>GLORIA TERESITA SERNA ALZATE</v>
          </cell>
          <cell r="AL209" t="str">
            <v>PNN UTRÍA</v>
          </cell>
          <cell r="AM209" t="str">
            <v>2 SUPERVISOR</v>
          </cell>
          <cell r="AN209" t="str">
            <v>3 CÉDULA DE CIUDADANÍA</v>
          </cell>
          <cell r="AO209">
            <v>66848955</v>
          </cell>
          <cell r="AP209" t="str">
            <v>MARIA XIMENA ZORRILLA A.</v>
          </cell>
          <cell r="AQ209">
            <v>270</v>
          </cell>
          <cell r="AR209" t="str">
            <v>3 NO PACTADOS</v>
          </cell>
          <cell r="AS209" t="str">
            <v>4 NO SE HA ADICIONADO NI EN VALOR y EN TIEMPO</v>
          </cell>
          <cell r="AT209">
            <v>0</v>
          </cell>
          <cell r="AU209">
            <v>0</v>
          </cell>
          <cell r="AV209" t="str">
            <v>-</v>
          </cell>
          <cell r="AW209">
            <v>0</v>
          </cell>
          <cell r="AY209">
            <v>45749</v>
          </cell>
          <cell r="AZ209" t="str">
            <v>N/A</v>
          </cell>
          <cell r="BA209">
            <v>45748</v>
          </cell>
          <cell r="BB209">
            <v>46022</v>
          </cell>
          <cell r="BD209" t="str">
            <v>2. NO</v>
          </cell>
          <cell r="BE209" t="str">
            <v>-</v>
          </cell>
          <cell r="BF209" t="str">
            <v>-</v>
          </cell>
          <cell r="BG209" t="str">
            <v>2. NO</v>
          </cell>
          <cell r="BH209">
            <v>0</v>
          </cell>
          <cell r="BJ209" t="str">
            <v>-</v>
          </cell>
          <cell r="BL209" t="str">
            <v>2025753501900115E</v>
          </cell>
          <cell r="BM209">
            <v>18757161</v>
          </cell>
          <cell r="BN209" t="str">
            <v>JULIANA ISABEL MONTES ROMERO</v>
          </cell>
          <cell r="BO209" t="str">
            <v xml:space="preserve">https://community.secop.gov.co/Public/Tendering/ContractNoticePhases/View?PPI=CO1.PPI.38570969&amp;isFromPublicArea=True&amp;isModal=False
</v>
          </cell>
          <cell r="BP209" t="str">
            <v>VIGENTE</v>
          </cell>
          <cell r="BR209" t="str">
            <v xml:space="preserve">https://community.secop.gov.co/Public/Tendering/ContractDetailView/Index?UniqueIdentifier=CO1.PCCNTR.7726335 </v>
          </cell>
          <cell r="BS209" t="str">
            <v>DIEGO.SANCLEMENTE</v>
          </cell>
          <cell r="BT209" t="str">
            <v>parquesnacionales.gov.co</v>
          </cell>
          <cell r="BU209" t="str">
            <v>diegoandres199467@icloud.com</v>
          </cell>
          <cell r="BV209" t="str">
            <v>OPERARIO</v>
          </cell>
          <cell r="BW209" t="str">
            <v>BANCOLOMBIA S.A.</v>
          </cell>
          <cell r="BX209" t="str">
            <v>Ahorro</v>
          </cell>
          <cell r="BY209">
            <v>87076526919</v>
          </cell>
          <cell r="CE209">
            <v>2084129</v>
          </cell>
          <cell r="CF209">
            <v>2084129</v>
          </cell>
          <cell r="CG209">
            <v>2084129</v>
          </cell>
          <cell r="CH209">
            <v>2084129</v>
          </cell>
          <cell r="CI209">
            <v>2084129</v>
          </cell>
          <cell r="CJ209">
            <v>2084129</v>
          </cell>
          <cell r="CK209">
            <v>2084129</v>
          </cell>
          <cell r="CL209">
            <v>2084129</v>
          </cell>
          <cell r="CM209">
            <v>2084129</v>
          </cell>
          <cell r="CN209">
            <v>0</v>
          </cell>
        </row>
        <row r="210">
          <cell r="A210" t="str">
            <v>CD-DTPA-209-2025</v>
          </cell>
          <cell r="B210" t="str">
            <v>1 FONAM</v>
          </cell>
          <cell r="C210" t="str">
            <v>CPS-DTPA-209-2025</v>
          </cell>
          <cell r="D210" t="str">
            <v>DAMARIS TOBAR HERNANDEZ</v>
          </cell>
          <cell r="E210">
            <v>45750</v>
          </cell>
          <cell r="F210" t="str">
            <v>Prestar servicios de apoyo a la gestión con plena autonomía técnica y administrativa en el PNN Utría para desarrollar las acciones operativas derivadas de plan de ordenamiento ecoturístico del área protegida en el marco de la conservación de la diversidad biológica de las áreas protegidas del SINAP nacional</v>
          </cell>
          <cell r="G210" t="str">
            <v>APOYO A LA GESTIÓN</v>
          </cell>
          <cell r="H210" t="str">
            <v>2 CONTRATACIÓN DIRECTA</v>
          </cell>
          <cell r="I210" t="str">
            <v>14 PRESTACIÓN DE SERVICIOS</v>
          </cell>
          <cell r="J210" t="str">
            <v>N/A</v>
          </cell>
          <cell r="K210">
            <v>80111600</v>
          </cell>
          <cell r="L210">
            <v>13025</v>
          </cell>
          <cell r="M210">
            <v>15125</v>
          </cell>
          <cell r="N210">
            <v>45750</v>
          </cell>
          <cell r="O210">
            <v>2084129</v>
          </cell>
          <cell r="P210">
            <v>18618219</v>
          </cell>
          <cell r="Q210" t="str">
            <v>DIECIOCHO MILLONES SEISCIENTOS DIECIOCHO MIL DOSCIENTOS DIECINUEVE</v>
          </cell>
          <cell r="R210" t="str">
            <v>1 PERSONA NATURAL</v>
          </cell>
          <cell r="S210" t="str">
            <v>3 CÉDULA DE CIUDADANÍA</v>
          </cell>
          <cell r="T210">
            <v>1111756479</v>
          </cell>
          <cell r="U210">
            <v>2</v>
          </cell>
          <cell r="V210" t="str">
            <v>N-A</v>
          </cell>
          <cell r="W210" t="str">
            <v>11 NO SE DILIGENCIA INFORMACIÓN PARA ESTE FORMULARIO EN ESTE PERÍODO DE REPORTE</v>
          </cell>
          <cell r="X210" t="str">
            <v>FEMENINO</v>
          </cell>
          <cell r="Y210" t="str">
            <v>Valle del Cauca</v>
          </cell>
          <cell r="Z210" t="str">
            <v>Buenaventura</v>
          </cell>
          <cell r="AA210" t="str">
            <v>DAMARIS</v>
          </cell>
          <cell r="AC210" t="str">
            <v>TOBAR</v>
          </cell>
          <cell r="AD210" t="str">
            <v>HERNANDEZ</v>
          </cell>
          <cell r="AE210" t="str">
            <v>NO</v>
          </cell>
          <cell r="AF210" t="str">
            <v>6 NO CONSTITUYÓ GARANTÍAS</v>
          </cell>
          <cell r="AG210" t="str">
            <v>N-A</v>
          </cell>
          <cell r="AH210" t="str">
            <v>N-A</v>
          </cell>
          <cell r="AI210" t="str">
            <v>N-A</v>
          </cell>
          <cell r="AJ210" t="str">
            <v>N-A</v>
          </cell>
          <cell r="AK210" t="str">
            <v>GLORIA TERESITA SERNA ALZATE</v>
          </cell>
          <cell r="AL210" t="str">
            <v>PNN UTRÍA</v>
          </cell>
          <cell r="AM210" t="str">
            <v>2 SUPERVISOR</v>
          </cell>
          <cell r="AN210" t="str">
            <v>3 CÉDULA DE CIUDADANÍA</v>
          </cell>
          <cell r="AO210">
            <v>66848955</v>
          </cell>
          <cell r="AP210" t="str">
            <v>MARIA XIMENA ZORRILLA A.</v>
          </cell>
          <cell r="AQ210">
            <v>268</v>
          </cell>
          <cell r="AR210" t="str">
            <v>3 NO PACTADOS</v>
          </cell>
          <cell r="AS210" t="str">
            <v>4 NO SE HA ADICIONADO NI EN VALOR y EN TIEMPO</v>
          </cell>
          <cell r="AT210">
            <v>0</v>
          </cell>
          <cell r="AU210">
            <v>0</v>
          </cell>
          <cell r="AV210" t="str">
            <v>-</v>
          </cell>
          <cell r="AW210">
            <v>0</v>
          </cell>
          <cell r="AY210">
            <v>45751</v>
          </cell>
          <cell r="AZ210" t="str">
            <v>N/A</v>
          </cell>
          <cell r="BA210">
            <v>45751</v>
          </cell>
          <cell r="BB210">
            <v>46022</v>
          </cell>
          <cell r="BD210" t="str">
            <v>2. NO</v>
          </cell>
          <cell r="BE210" t="str">
            <v>-</v>
          </cell>
          <cell r="BF210" t="str">
            <v>-</v>
          </cell>
          <cell r="BG210" t="str">
            <v>2. NO</v>
          </cell>
          <cell r="BH210">
            <v>0</v>
          </cell>
          <cell r="BJ210" t="str">
            <v>-</v>
          </cell>
          <cell r="BL210" t="str">
            <v>2025753501900116E</v>
          </cell>
          <cell r="BM210">
            <v>18618219</v>
          </cell>
          <cell r="BN210" t="str">
            <v>JULIANA ISABEL MONTES ROMERO</v>
          </cell>
          <cell r="BO210" t="str">
            <v xml:space="preserve">https://community.secop.gov.co/Public/Tendering/ContractNoticePhases/View?PPI=CO1.PPI.38577352&amp;isFromPublicArea=True&amp;isModal=False
</v>
          </cell>
          <cell r="BP210" t="str">
            <v>VIGENTE</v>
          </cell>
          <cell r="BR210" t="str">
            <v xml:space="preserve">https://community.secop.gov.co/Public/Tendering/ContractDetailView/Index?UniqueIdentifier=CO1.PCCNTR.7739116 </v>
          </cell>
          <cell r="BS210" t="str">
            <v>DAMARIS.TOBAR</v>
          </cell>
          <cell r="BT210" t="str">
            <v>parquesnacionales.gov.co</v>
          </cell>
          <cell r="BU210" t="str">
            <v>damaristovar832@gmail.com</v>
          </cell>
          <cell r="BV210" t="str">
            <v>OPERARIO</v>
          </cell>
          <cell r="BW210" t="str">
            <v>BANCOLOMBIA S.A.</v>
          </cell>
          <cell r="BX210" t="str">
            <v>Ahorro</v>
          </cell>
          <cell r="BY210">
            <v>84330171773</v>
          </cell>
          <cell r="CE210">
            <v>1945187</v>
          </cell>
          <cell r="CF210">
            <v>2084129</v>
          </cell>
          <cell r="CG210">
            <v>2084129</v>
          </cell>
          <cell r="CH210">
            <v>2084129</v>
          </cell>
          <cell r="CI210">
            <v>2084129</v>
          </cell>
          <cell r="CJ210">
            <v>2084129</v>
          </cell>
          <cell r="CK210">
            <v>2084129</v>
          </cell>
          <cell r="CL210">
            <v>2084129</v>
          </cell>
          <cell r="CM210">
            <v>2084129</v>
          </cell>
          <cell r="CN210">
            <v>0</v>
          </cell>
        </row>
        <row r="211">
          <cell r="A211" t="str">
            <v>CD-DTPA-210-2025</v>
          </cell>
          <cell r="B211" t="str">
            <v>2 NACION</v>
          </cell>
          <cell r="C211" t="str">
            <v>CPS-DTPA-210-2025</v>
          </cell>
          <cell r="D211" t="str">
            <v>JOSE ALFREDO ZAPATA TOLEDO</v>
          </cell>
          <cell r="E211">
            <v>45756</v>
          </cell>
          <cell r="F211" t="str">
            <v>PA01-3202056-5-001 Prestar servicios profesionales con plena autonomía técnica y administrativa en el DNMI Cabo Manglares en la implementación del proceso estratégico de comunicación y educación ambiental que involucra actores priorizados y vinculados a la gestión territorial del área protegida en el marco de la conservación de la diversidad biológica de las áreas protegidas del SINAP.</v>
          </cell>
          <cell r="G211" t="str">
            <v>PROFESIONAL</v>
          </cell>
          <cell r="H211" t="str">
            <v>2 CONTRATACIÓN DIRECTA</v>
          </cell>
          <cell r="I211" t="str">
            <v>14 PRESTACIÓN DE SERVICIOS</v>
          </cell>
          <cell r="J211" t="str">
            <v>N/A</v>
          </cell>
          <cell r="K211">
            <v>80111600</v>
          </cell>
          <cell r="L211">
            <v>11725</v>
          </cell>
          <cell r="M211">
            <v>21025</v>
          </cell>
          <cell r="N211">
            <v>45756</v>
          </cell>
          <cell r="O211">
            <v>4200744</v>
          </cell>
          <cell r="P211">
            <v>36686498</v>
          </cell>
          <cell r="Q211" t="str">
            <v>TREINTA Y SEIS MILLONES SEISCIENTOS OCHENTA Y SEIS MIL CUATROCIENTOS NOVENTA Y OCHO</v>
          </cell>
          <cell r="R211" t="str">
            <v>1 PERSONA NATURAL</v>
          </cell>
          <cell r="S211" t="str">
            <v>3 CÉDULA DE CIUDADANÍA</v>
          </cell>
          <cell r="T211">
            <v>80756726</v>
          </cell>
          <cell r="U211">
            <v>2</v>
          </cell>
          <cell r="V211" t="str">
            <v>N-A</v>
          </cell>
          <cell r="W211" t="str">
            <v>11 NO SE DILIGENCIA INFORMACIÓN PARA ESTE FORMULARIO EN ESTE PERÍODO DE REPORTE</v>
          </cell>
          <cell r="X211" t="str">
            <v>MASCULINO</v>
          </cell>
          <cell r="Y211" t="str">
            <v>Ibague</v>
          </cell>
          <cell r="Z211" t="str">
            <v>Tolima</v>
          </cell>
          <cell r="AA211" t="str">
            <v>JOSE</v>
          </cell>
          <cell r="AB211" t="str">
            <v>ALFREDO</v>
          </cell>
          <cell r="AC211" t="str">
            <v>ZAPATA</v>
          </cell>
          <cell r="AD211" t="str">
            <v>TOLEDO</v>
          </cell>
          <cell r="AE211" t="str">
            <v>SI</v>
          </cell>
          <cell r="AF211" t="str">
            <v>1 PÓLIZA</v>
          </cell>
          <cell r="AG211" t="str">
            <v>12 SEGUROS DEL ESTADO</v>
          </cell>
          <cell r="AH211" t="str">
            <v>2 CUMPLIMIENTO</v>
          </cell>
          <cell r="AI211">
            <v>45756</v>
          </cell>
          <cell r="AJ211" t="str">
            <v>45-46-101030818</v>
          </cell>
          <cell r="AK211" t="str">
            <v>GLORIA TERESITA SERNA ALZATE</v>
          </cell>
          <cell r="AL211" t="str">
            <v>DNMI CABO MANGLARES</v>
          </cell>
          <cell r="AM211" t="str">
            <v>2 SUPERVISOR</v>
          </cell>
          <cell r="AN211" t="str">
            <v>3 CÉDULA DE CIUDADANÍA</v>
          </cell>
          <cell r="AO211">
            <v>1085903464</v>
          </cell>
          <cell r="AP211" t="str">
            <v>MARÍA FERNANDA VILLAREAL MONSALVE</v>
          </cell>
          <cell r="AQ211">
            <v>262</v>
          </cell>
          <cell r="AR211" t="str">
            <v>3 NO PACTADOS</v>
          </cell>
          <cell r="AS211" t="str">
            <v>4 NO SE HA ADICIONADO NI EN VALOR y EN TIEMPO</v>
          </cell>
          <cell r="AT211">
            <v>0</v>
          </cell>
          <cell r="AU211">
            <v>0</v>
          </cell>
          <cell r="AV211" t="str">
            <v>-</v>
          </cell>
          <cell r="AW211">
            <v>0</v>
          </cell>
          <cell r="AY211">
            <v>45759</v>
          </cell>
          <cell r="AZ211">
            <v>45756</v>
          </cell>
          <cell r="BA211">
            <v>45756</v>
          </cell>
          <cell r="BB211">
            <v>46022</v>
          </cell>
          <cell r="BD211" t="str">
            <v>2. NO</v>
          </cell>
          <cell r="BE211" t="str">
            <v>-</v>
          </cell>
          <cell r="BF211" t="str">
            <v>-</v>
          </cell>
          <cell r="BG211" t="str">
            <v>2. NO</v>
          </cell>
          <cell r="BH211">
            <v>0</v>
          </cell>
          <cell r="BJ211" t="str">
            <v>-</v>
          </cell>
          <cell r="BL211" t="str">
            <v>2025753501000090E</v>
          </cell>
          <cell r="BM211">
            <v>36686498</v>
          </cell>
          <cell r="BN211" t="str">
            <v>CAROLINA BETANCUR CASTRO</v>
          </cell>
          <cell r="BO211" t="str">
            <v xml:space="preserve">https://community.secop.gov.co/Public/Tendering/ContractNoticePhases/View?PPI=CO1.PPI.38759698&amp;isFromPublicArea=True&amp;isModal=False
</v>
          </cell>
          <cell r="BP211" t="str">
            <v>VIGENTE</v>
          </cell>
          <cell r="BR211" t="str">
            <v xml:space="preserve">https://community.secop.gov.co/Public/Tendering/ContractDetailView/Index?UniqueIdentifier=CO1.PCCNTR.7763015 </v>
          </cell>
          <cell r="BS211" t="str">
            <v>JOSE.ZAPATA</v>
          </cell>
          <cell r="BT211" t="str">
            <v>parquesnacionales.gov.co</v>
          </cell>
          <cell r="BU211" t="str">
            <v>eduambiental.cabomanglares@parquesnacionales.gov.co</v>
          </cell>
          <cell r="BV211" t="str">
            <v>PROFESIONAL</v>
          </cell>
          <cell r="BW211" t="str">
            <v>BANCOLOMBIA S.A.</v>
          </cell>
          <cell r="BX211" t="str">
            <v>Ahorro</v>
          </cell>
          <cell r="BY211">
            <v>89414502041</v>
          </cell>
          <cell r="CE211">
            <v>3080546</v>
          </cell>
          <cell r="CF211">
            <v>4200744</v>
          </cell>
          <cell r="CG211">
            <v>4200744</v>
          </cell>
          <cell r="CH211">
            <v>4200744</v>
          </cell>
          <cell r="CI211">
            <v>4200744</v>
          </cell>
          <cell r="CJ211">
            <v>4200744</v>
          </cell>
          <cell r="CK211">
            <v>4200744</v>
          </cell>
          <cell r="CL211">
            <v>4200744</v>
          </cell>
          <cell r="CM211">
            <v>4200744</v>
          </cell>
          <cell r="CN211">
            <v>0</v>
          </cell>
        </row>
        <row r="212">
          <cell r="A212" t="str">
            <v>CD-DTPA-211-2025</v>
          </cell>
          <cell r="B212" t="str">
            <v>1 FONAM</v>
          </cell>
          <cell r="C212" t="str">
            <v>CPS-DTPA-211-2025</v>
          </cell>
          <cell r="D212" t="str">
            <v>KEVIN JOSEPH LÓPEZ MOLINA</v>
          </cell>
          <cell r="E212">
            <v>45757</v>
          </cell>
          <cell r="F212" t="str">
            <v>Prestar servicios profesionales con plena autonomía técnica y administrativa en las actividades requeridas del PNN Farallones de Cali para planear e implementar las acciones de prevención, vigilancia y control en las áreas protegidas administradas por PNNC, en los ecosistemas andinos y de páramo , especialmente en los ecosistemas andinos y de páramo, en el marco de la conservación de la iversidad biológica de las Áreas Protegidas del SINAP Nacional.</v>
          </cell>
          <cell r="G212" t="str">
            <v>PROFESIONAL</v>
          </cell>
          <cell r="H212" t="str">
            <v>2 CONTRATACIÓN DIRECTA</v>
          </cell>
          <cell r="I212" t="str">
            <v>14 PRESTACIÓN DE SERVICIOS</v>
          </cell>
          <cell r="J212" t="str">
            <v>N/A</v>
          </cell>
          <cell r="K212">
            <v>80111600</v>
          </cell>
          <cell r="L212">
            <v>19425</v>
          </cell>
          <cell r="M212">
            <v>16225</v>
          </cell>
          <cell r="N212">
            <v>45757</v>
          </cell>
          <cell r="O212">
            <v>3670921</v>
          </cell>
          <cell r="P212">
            <v>31937013</v>
          </cell>
          <cell r="Q212" t="str">
            <v>TREINTA Y UN MILLONES NOVECIENTOS TREINTA Y SIETE MIL TRECE</v>
          </cell>
          <cell r="R212" t="str">
            <v>1 PERSONA NATURAL</v>
          </cell>
          <cell r="S212" t="str">
            <v>3 CÉDULA DE CIUDADANÍA</v>
          </cell>
          <cell r="T212">
            <v>1094974869</v>
          </cell>
          <cell r="U212">
            <v>2</v>
          </cell>
          <cell r="V212" t="str">
            <v>N-A</v>
          </cell>
          <cell r="W212" t="str">
            <v>11 NO SE DILIGENCIA INFORMACIÓN PARA ESTE FORMULARIO EN ESTE PERÍODO DE REPORTE</v>
          </cell>
          <cell r="X212" t="str">
            <v>MASCULINO</v>
          </cell>
          <cell r="Y212" t="str">
            <v>Quindio</v>
          </cell>
          <cell r="Z212" t="str">
            <v>Armenia</v>
          </cell>
          <cell r="AA212" t="str">
            <v>KEVIN</v>
          </cell>
          <cell r="AB212" t="str">
            <v>JOSEPH</v>
          </cell>
          <cell r="AC212" t="str">
            <v>LÓPEZ</v>
          </cell>
          <cell r="AD212" t="str">
            <v>MOLINA</v>
          </cell>
          <cell r="AE212" t="str">
            <v>SI</v>
          </cell>
          <cell r="AF212" t="str">
            <v>1 PÓLIZA</v>
          </cell>
          <cell r="AG212" t="str">
            <v>12 SEGUROS DEL ESTADO</v>
          </cell>
          <cell r="AH212" t="str">
            <v>2 CUMPLIMIENTO</v>
          </cell>
          <cell r="AI212">
            <v>45757</v>
          </cell>
          <cell r="AJ212" t="str">
            <v>96-46-101028626</v>
          </cell>
          <cell r="AK212" t="str">
            <v>GLORIA TERESITA SERNA ALZATE</v>
          </cell>
          <cell r="AL212" t="str">
            <v>PNN FARALLONES DE CALI</v>
          </cell>
          <cell r="AM212" t="str">
            <v>2 SUPERVISOR</v>
          </cell>
          <cell r="AN212" t="str">
            <v>3 CÉDULA DE CIUDADANÍA</v>
          </cell>
          <cell r="AO212">
            <v>29120620</v>
          </cell>
          <cell r="AP212" t="str">
            <v>MARIA JULIANA CERON</v>
          </cell>
          <cell r="AQ212">
            <v>261</v>
          </cell>
          <cell r="AR212" t="str">
            <v>3 NO PACTADOS</v>
          </cell>
          <cell r="AS212" t="str">
            <v>4 NO SE HA ADICIONADO NI EN VALOR y EN TIEMPO</v>
          </cell>
          <cell r="AT212">
            <v>0</v>
          </cell>
          <cell r="AU212">
            <v>0</v>
          </cell>
          <cell r="AV212" t="str">
            <v>-</v>
          </cell>
          <cell r="AW212">
            <v>0</v>
          </cell>
          <cell r="AY212">
            <v>45758</v>
          </cell>
          <cell r="AZ212">
            <v>45757</v>
          </cell>
          <cell r="BA212">
            <v>45757</v>
          </cell>
          <cell r="BB212">
            <v>46022</v>
          </cell>
          <cell r="BD212" t="str">
            <v>2. NO</v>
          </cell>
          <cell r="BE212" t="str">
            <v>-</v>
          </cell>
          <cell r="BF212" t="str">
            <v>-</v>
          </cell>
          <cell r="BG212" t="str">
            <v>2. NO</v>
          </cell>
          <cell r="BH212">
            <v>0</v>
          </cell>
          <cell r="BJ212" t="str">
            <v>-</v>
          </cell>
          <cell r="BL212" t="str">
            <v>2025753501900117E</v>
          </cell>
          <cell r="BM212">
            <v>31937013</v>
          </cell>
          <cell r="BN212" t="str">
            <v>WENDY ISABEL DAVID</v>
          </cell>
          <cell r="BO212" t="str">
            <v xml:space="preserve">https://community.secop.gov.co/Public/Tendering/ContractNoticePhases/View?PPI=CO1.PPI.38777163&amp;isFromPublicArea=True&amp;isModal=False
</v>
          </cell>
          <cell r="BP212" t="str">
            <v>VIGENTE</v>
          </cell>
          <cell r="BR212" t="str">
            <v xml:space="preserve">https://community.secop.gov.co/Public/Tendering/ContractDetailView/Index?UniqueIdentifier=CO1.PCCNTR.7765049 </v>
          </cell>
          <cell r="BS212" t="str">
            <v>KEVIN.LOPEZ</v>
          </cell>
          <cell r="BT212" t="str">
            <v>parquesnacionales.gov.co</v>
          </cell>
          <cell r="BU212" t="str">
            <v>kevinjlopezm02@gmail.com</v>
          </cell>
          <cell r="BV212" t="str">
            <v>PROFESIONAL</v>
          </cell>
          <cell r="BW212" t="str">
            <v>BANCOLOMBIA S.A.</v>
          </cell>
          <cell r="BX212" t="str">
            <v>Ahorro</v>
          </cell>
          <cell r="BY212">
            <v>75600037404</v>
          </cell>
          <cell r="CE212">
            <v>2569645</v>
          </cell>
          <cell r="CF212">
            <v>3670921</v>
          </cell>
          <cell r="CG212">
            <v>3670921</v>
          </cell>
          <cell r="CH212">
            <v>3670921</v>
          </cell>
          <cell r="CI212">
            <v>3670921</v>
          </cell>
          <cell r="CJ212">
            <v>3670921</v>
          </cell>
          <cell r="CK212">
            <v>3670921</v>
          </cell>
          <cell r="CL212">
            <v>3670921</v>
          </cell>
          <cell r="CM212">
            <v>3670921</v>
          </cell>
          <cell r="CN212">
            <v>0</v>
          </cell>
        </row>
        <row r="213">
          <cell r="A213" t="str">
            <v>CD-DTPA-212-2025</v>
          </cell>
          <cell r="B213" t="str">
            <v>1 FONAM</v>
          </cell>
          <cell r="C213" t="str">
            <v>CPS-DTPA-212-2025</v>
          </cell>
          <cell r="D213" t="str">
            <v>ANGELA PATRICIA ALEGRIA ORTEGA</v>
          </cell>
          <cell r="E213">
            <v>45761</v>
          </cell>
          <cell r="F213" t="str">
            <v>Prestar servicios profesionales con plena autonomía técnica y administrativa en el PNN Los Gorgona para adelantar las acciones de restauración terrestre y marina en el área protegida, en el marco de la conservación de la diversidad biológica de las áreas protegidas del SINAP nacional.</v>
          </cell>
          <cell r="G213" t="str">
            <v>PROFESIONAL</v>
          </cell>
          <cell r="H213" t="str">
            <v>2 CONTRATACIÓN DIRECTA</v>
          </cell>
          <cell r="I213" t="str">
            <v>14 PRESTACIÓN DE SERVICIOS</v>
          </cell>
          <cell r="J213" t="str">
            <v>N/A</v>
          </cell>
          <cell r="K213">
            <v>80111600</v>
          </cell>
          <cell r="L213">
            <v>13125</v>
          </cell>
          <cell r="M213">
            <v>16425</v>
          </cell>
          <cell r="N213">
            <v>45761</v>
          </cell>
          <cell r="O213">
            <v>5106004</v>
          </cell>
          <cell r="P213">
            <v>43741434</v>
          </cell>
          <cell r="Q213" t="str">
            <v>CUARENTA Y TRES MILLONES SETECIENTOS CUARENTA Y UN MIL CUATROCIENTOS TREINTA Y CUATRO</v>
          </cell>
          <cell r="R213" t="str">
            <v>1 PERSONA NATURAL</v>
          </cell>
          <cell r="S213" t="str">
            <v>3 CÉDULA DE CIUDADANÍA</v>
          </cell>
          <cell r="T213">
            <v>1037593790</v>
          </cell>
          <cell r="U213">
            <v>2</v>
          </cell>
          <cell r="V213" t="str">
            <v>N-A</v>
          </cell>
          <cell r="W213" t="str">
            <v>11 NO SE DILIGENCIA INFORMACIÓN PARA ESTE FORMULARIO EN ESTE PERÍODO DE REPORTE</v>
          </cell>
          <cell r="X213" t="str">
            <v>FEMENINO</v>
          </cell>
          <cell r="Y213" t="str">
            <v>Cauca</v>
          </cell>
          <cell r="Z213" t="str">
            <v>Popayan</v>
          </cell>
          <cell r="AA213" t="str">
            <v>ANGELA</v>
          </cell>
          <cell r="AB213" t="str">
            <v>PATRICIA</v>
          </cell>
          <cell r="AC213" t="str">
            <v>ALEGRIA</v>
          </cell>
          <cell r="AD213" t="str">
            <v>ORTEGA</v>
          </cell>
          <cell r="AE213" t="str">
            <v>SI</v>
          </cell>
          <cell r="AF213" t="str">
            <v>1 PÓLIZA</v>
          </cell>
          <cell r="AG213" t="str">
            <v>12 SEGUROS DEL ESTADO</v>
          </cell>
          <cell r="AH213" t="str">
            <v>2 CUMPLIMIENTO</v>
          </cell>
          <cell r="AI213">
            <v>45758</v>
          </cell>
          <cell r="AJ213" t="str">
            <v>45-46-101030858</v>
          </cell>
          <cell r="AK213" t="str">
            <v>GLORIA TERESITA SERNA ALZATE</v>
          </cell>
          <cell r="AL213" t="str">
            <v>PNN GORGONA</v>
          </cell>
          <cell r="AM213" t="str">
            <v>2 SUPERVISOR</v>
          </cell>
          <cell r="AN213" t="str">
            <v>3 CÉDULA DE CIUDADANÍA</v>
          </cell>
          <cell r="AO213">
            <v>6499218</v>
          </cell>
          <cell r="AP213" t="str">
            <v>ANDRES MAURICIO ROJAS CAÑAS</v>
          </cell>
          <cell r="AQ213">
            <v>257</v>
          </cell>
          <cell r="AR213" t="str">
            <v>3 NO PACTADOS</v>
          </cell>
          <cell r="AS213" t="str">
            <v>4 NO SE HA ADICIONADO NI EN VALOR y EN TIEMPO</v>
          </cell>
          <cell r="AT213">
            <v>0</v>
          </cell>
          <cell r="AU213">
            <v>0</v>
          </cell>
          <cell r="AV213" t="str">
            <v>-</v>
          </cell>
          <cell r="AW213">
            <v>0</v>
          </cell>
          <cell r="AY213">
            <v>45763</v>
          </cell>
          <cell r="AZ213">
            <v>45758</v>
          </cell>
          <cell r="BA213">
            <v>45761</v>
          </cell>
          <cell r="BB213">
            <v>46022</v>
          </cell>
          <cell r="BD213" t="str">
            <v>2. NO</v>
          </cell>
          <cell r="BE213" t="str">
            <v>-</v>
          </cell>
          <cell r="BF213" t="str">
            <v>-</v>
          </cell>
          <cell r="BG213" t="str">
            <v>2. NO</v>
          </cell>
          <cell r="BH213">
            <v>0</v>
          </cell>
          <cell r="BJ213" t="str">
            <v>-</v>
          </cell>
          <cell r="BL213" t="str">
            <v>2025753501900118E</v>
          </cell>
          <cell r="BM213">
            <v>43741434</v>
          </cell>
          <cell r="BN213" t="str">
            <v>DIANA PATRICIA GUERRERO</v>
          </cell>
          <cell r="BO213" t="str">
            <v xml:space="preserve">https://community.secop.gov.co/Public/Tendering/ContractNoticePhases/View?PPI=CO1.PPI.38830737&amp;isFromPublicArea=True&amp;isModal=False
</v>
          </cell>
          <cell r="BP213" t="str">
            <v>VIGENTE</v>
          </cell>
          <cell r="BR213" t="str">
            <v xml:space="preserve">https://community.secop.gov.co/Public/Tendering/ContractDetailView/Index?UniqueIdentifier=CO1.PCCNTR.7775070 </v>
          </cell>
          <cell r="BS213" t="str">
            <v>ANGELA.ALEGRIA</v>
          </cell>
          <cell r="BT213" t="str">
            <v>parquesnacionales.gov.co</v>
          </cell>
          <cell r="BU213" t="str">
            <v>alegraangy@gmail.com</v>
          </cell>
          <cell r="BV213" t="str">
            <v>PROFESIONAL</v>
          </cell>
          <cell r="BW213" t="str">
            <v>BANCOLOMBIA S.A.</v>
          </cell>
          <cell r="BX213" t="str">
            <v>Ahorro</v>
          </cell>
          <cell r="BY213">
            <v>925482625</v>
          </cell>
          <cell r="CE213">
            <v>2893402</v>
          </cell>
          <cell r="CF213">
            <v>5106004</v>
          </cell>
          <cell r="CG213">
            <v>5106004</v>
          </cell>
          <cell r="CH213">
            <v>5106004</v>
          </cell>
          <cell r="CI213">
            <v>5106004</v>
          </cell>
          <cell r="CJ213">
            <v>5106004</v>
          </cell>
          <cell r="CK213">
            <v>5106004</v>
          </cell>
          <cell r="CL213">
            <v>5106004</v>
          </cell>
          <cell r="CM213">
            <v>5106004</v>
          </cell>
          <cell r="CN213">
            <v>0</v>
          </cell>
        </row>
        <row r="214">
          <cell r="A214" t="str">
            <v>CD-DTPA-213-2025</v>
          </cell>
          <cell r="B214" t="str">
            <v>1 FONAM</v>
          </cell>
          <cell r="C214" t="str">
            <v>CPS-DTPA-213-2025</v>
          </cell>
          <cell r="D214" t="str">
            <v>GUSTAVO AMAGARA DOGIRAMA</v>
          </cell>
          <cell r="E214">
            <v>45762</v>
          </cell>
          <cell r="F214" t="str">
            <v>Prestar servicio de apoyo a la gestión con plena autonomía técnica y administrativa en el PNN Utría en el monitoreo y mantenimiento a los procesos de restauración ecológica en el marco de la conservación de la diversidad biológica de las áreas protegidas del SINAP nacional.</v>
          </cell>
          <cell r="G214" t="str">
            <v>APOYO A LA GESTIÓN</v>
          </cell>
          <cell r="H214" t="str">
            <v>2 CONTRATACIÓN DIRECTA</v>
          </cell>
          <cell r="I214" t="str">
            <v>14 PRESTACIÓN DE SERVICIOS</v>
          </cell>
          <cell r="J214" t="str">
            <v>N/A</v>
          </cell>
          <cell r="K214">
            <v>80111600</v>
          </cell>
          <cell r="L214">
            <v>9425</v>
          </cell>
          <cell r="M214">
            <v>16625</v>
          </cell>
          <cell r="N214">
            <v>45763</v>
          </cell>
          <cell r="O214">
            <v>1836237</v>
          </cell>
          <cell r="P214">
            <v>15608015</v>
          </cell>
          <cell r="Q214" t="str">
            <v xml:space="preserve">QUINCE MILLONES SEISCIENTOS OCHO MIL QUINCE </v>
          </cell>
          <cell r="R214" t="str">
            <v>1 PERSONA NATURAL</v>
          </cell>
          <cell r="S214" t="str">
            <v>3 CÉDULA DE CIUDADANÍA</v>
          </cell>
          <cell r="T214">
            <v>82385064</v>
          </cell>
          <cell r="U214">
            <v>2</v>
          </cell>
          <cell r="V214" t="str">
            <v>N-A</v>
          </cell>
          <cell r="W214" t="str">
            <v>11 NO SE DILIGENCIA INFORMACIÓN PARA ESTE FORMULARIO EN ESTE PERÍODO DE REPORTE</v>
          </cell>
          <cell r="X214" t="str">
            <v>MASCULINO</v>
          </cell>
          <cell r="Y214" t="str">
            <v>Chocó</v>
          </cell>
          <cell r="Z214" t="str">
            <v>Bahía Solano</v>
          </cell>
          <cell r="AA214" t="str">
            <v>GUSTAVO</v>
          </cell>
          <cell r="AC214" t="str">
            <v>AMAGARA</v>
          </cell>
          <cell r="AD214" t="str">
            <v>DOGIRAMA</v>
          </cell>
          <cell r="AE214" t="str">
            <v>NO</v>
          </cell>
          <cell r="AF214" t="str">
            <v>6 NO CONSTITUYÓ GARANTÍAS</v>
          </cell>
          <cell r="AG214" t="str">
            <v>N-A</v>
          </cell>
          <cell r="AH214" t="str">
            <v>N-A</v>
          </cell>
          <cell r="AI214" t="str">
            <v>N-A</v>
          </cell>
          <cell r="AJ214" t="str">
            <v>N-A</v>
          </cell>
          <cell r="AK214" t="str">
            <v>GLORIA TERESITA SERNA ALZATE</v>
          </cell>
          <cell r="AL214" t="str">
            <v>PNN UTRÍA</v>
          </cell>
          <cell r="AM214" t="str">
            <v>2 SUPERVISOR</v>
          </cell>
          <cell r="AN214" t="str">
            <v>3 CÉDULA DE CIUDADANÍA</v>
          </cell>
          <cell r="AO214">
            <v>66848955</v>
          </cell>
          <cell r="AP214" t="str">
            <v>MARIA XIMENA ZORRILLA A.</v>
          </cell>
          <cell r="AQ214">
            <v>255</v>
          </cell>
          <cell r="AR214" t="str">
            <v>3 NO PACTADOS</v>
          </cell>
          <cell r="AS214" t="str">
            <v>4 NO SE HA ADICIONADO NI EN VALOR y EN TIEMPO</v>
          </cell>
          <cell r="AT214">
            <v>0</v>
          </cell>
          <cell r="AU214">
            <v>0</v>
          </cell>
          <cell r="AV214" t="str">
            <v>-</v>
          </cell>
          <cell r="AW214">
            <v>0</v>
          </cell>
          <cell r="AY214">
            <v>45763</v>
          </cell>
          <cell r="AZ214" t="str">
            <v>N/A</v>
          </cell>
          <cell r="BA214">
            <v>45763</v>
          </cell>
          <cell r="BB214">
            <v>46022</v>
          </cell>
          <cell r="BD214" t="str">
            <v>2. NO</v>
          </cell>
          <cell r="BE214" t="str">
            <v>-</v>
          </cell>
          <cell r="BF214" t="str">
            <v>-</v>
          </cell>
          <cell r="BG214" t="str">
            <v>2. NO</v>
          </cell>
          <cell r="BH214">
            <v>0</v>
          </cell>
          <cell r="BJ214" t="str">
            <v>-</v>
          </cell>
          <cell r="BL214" t="str">
            <v>2025753501900119E</v>
          </cell>
          <cell r="BM214">
            <v>15608015</v>
          </cell>
          <cell r="BN214" t="str">
            <v>JULIANA ISABEL MONTES ROMERO</v>
          </cell>
          <cell r="BO214" t="str">
            <v xml:space="preserve">https://community.secop.gov.co/Public/Tendering/ContractNoticePhases/View?PPI=CO1.PPI.38894678&amp;isFromPublicArea=True&amp;isModal=False
</v>
          </cell>
          <cell r="BP214" t="str">
            <v>VIGENTE</v>
          </cell>
          <cell r="BR214" t="str">
            <v xml:space="preserve">https://community.secop.gov.co/Public/Tendering/ContractDetailView/Index?UniqueIdentifier=CO1.PCCNTR.7787317 </v>
          </cell>
          <cell r="BS214" t="str">
            <v>GUSTAVO.AMAGARA</v>
          </cell>
          <cell r="BT214" t="str">
            <v>parquesnacionales.gov.co</v>
          </cell>
          <cell r="BU214" t="str">
            <v>gustavoamagara2025@gmail.com</v>
          </cell>
          <cell r="BV214" t="str">
            <v>OPERARIO</v>
          </cell>
          <cell r="BW214" t="str">
            <v>BANCO AGRARIO DE COLOMBIA S.A.</v>
          </cell>
          <cell r="BX214" t="str">
            <v>Ahorro</v>
          </cell>
          <cell r="BY214">
            <v>433090062321</v>
          </cell>
          <cell r="CE214">
            <v>918119</v>
          </cell>
          <cell r="CF214">
            <v>1836237</v>
          </cell>
          <cell r="CG214">
            <v>1836237</v>
          </cell>
          <cell r="CH214">
            <v>1836237</v>
          </cell>
          <cell r="CI214">
            <v>1836237</v>
          </cell>
          <cell r="CJ214">
            <v>1836237</v>
          </cell>
          <cell r="CK214">
            <v>1836237</v>
          </cell>
          <cell r="CL214">
            <v>1836237</v>
          </cell>
          <cell r="CM214">
            <v>1836237</v>
          </cell>
          <cell r="CN214">
            <v>0</v>
          </cell>
        </row>
        <row r="215">
          <cell r="A215" t="str">
            <v>CD-DTPA-214-2025</v>
          </cell>
          <cell r="B215" t="str">
            <v>2 NACION</v>
          </cell>
          <cell r="C215" t="str">
            <v>CPS-DTPA-214-2025</v>
          </cell>
          <cell r="D215" t="str">
            <v>ENRIQUE GARRIDO</v>
          </cell>
          <cell r="E215">
            <v>45770</v>
          </cell>
          <cell r="F215" t="str">
            <v>PA01-3202008-9-015 Prestar servicios de apoyo a la gestión con plena autonomía técnica y administrativa en el DNMI Cabo Manglares en el desarrollo de las actividades operativas de la línea de monitoreo e investigación en el marco de la conservación de la diversidad biológica de las áreas protegidas del SINAP nacional.</v>
          </cell>
          <cell r="G215" t="str">
            <v>APOYO A LA GESTIÓN</v>
          </cell>
          <cell r="H215" t="str">
            <v>2 CONTRATACIÓN DIRECTA</v>
          </cell>
          <cell r="I215" t="str">
            <v>14 PRESTACIÓN DE SERVICIOS</v>
          </cell>
          <cell r="J215" t="str">
            <v>N/A</v>
          </cell>
          <cell r="K215">
            <v>80111600</v>
          </cell>
          <cell r="L215">
            <v>11525</v>
          </cell>
          <cell r="M215">
            <v>24425</v>
          </cell>
          <cell r="N215">
            <v>45771</v>
          </cell>
          <cell r="O215">
            <v>1836237</v>
          </cell>
          <cell r="P215">
            <v>15118351</v>
          </cell>
          <cell r="Q215" t="str">
            <v xml:space="preserve">QUINCE MILLONES CIENTO DIECIOCHO MIL TRESCIENTOS CINCUENTA Y UN </v>
          </cell>
          <cell r="R215" t="str">
            <v>1 PERSONA NATURAL</v>
          </cell>
          <cell r="S215" t="str">
            <v>3 CÉDULA DE CIUDADANÍA</v>
          </cell>
          <cell r="T215">
            <v>12919625</v>
          </cell>
          <cell r="U215">
            <v>2</v>
          </cell>
          <cell r="V215" t="str">
            <v>N-A</v>
          </cell>
          <cell r="W215" t="str">
            <v>11 NO SE DILIGENCIA INFORMACIÓN PARA ESTE FORMULARIO EN ESTE PERÍODO DE REPORTE</v>
          </cell>
          <cell r="X215" t="str">
            <v>MASCULINO</v>
          </cell>
          <cell r="Y215" t="str">
            <v>Nariño</v>
          </cell>
          <cell r="Z215" t="str">
            <v>San Andrés de Tumaco</v>
          </cell>
          <cell r="AA215" t="str">
            <v>ENRIQUE</v>
          </cell>
          <cell r="AC215" t="str">
            <v>GARRIDO</v>
          </cell>
          <cell r="AE215" t="str">
            <v>NO</v>
          </cell>
          <cell r="AF215" t="str">
            <v>6 NO CONSTITUYÓ GARANTÍAS</v>
          </cell>
          <cell r="AG215" t="str">
            <v>N-A</v>
          </cell>
          <cell r="AH215" t="str">
            <v>N-A</v>
          </cell>
          <cell r="AI215" t="str">
            <v>N-A</v>
          </cell>
          <cell r="AJ215" t="str">
            <v>N-A</v>
          </cell>
          <cell r="AK215" t="str">
            <v>GLORIA TERESITA SERNA ALZATE</v>
          </cell>
          <cell r="AL215" t="str">
            <v>DNMI CABO MANGLARES</v>
          </cell>
          <cell r="AM215" t="str">
            <v>2 SUPERVISOR</v>
          </cell>
          <cell r="AN215" t="str">
            <v>3 CÉDULA DE CIUDADANÍA</v>
          </cell>
          <cell r="AO215">
            <v>1085903464</v>
          </cell>
          <cell r="AP215" t="str">
            <v>MARÍA FERNANDA VILLAREAL MONSALVE</v>
          </cell>
          <cell r="AQ215">
            <v>248</v>
          </cell>
          <cell r="AR215" t="str">
            <v>3 NO PACTADOS</v>
          </cell>
          <cell r="AS215" t="str">
            <v>4 NO SE HA ADICIONADO NI EN VALOR y EN TIEMPO</v>
          </cell>
          <cell r="AT215">
            <v>0</v>
          </cell>
          <cell r="AU215">
            <v>0</v>
          </cell>
          <cell r="AV215" t="str">
            <v>-</v>
          </cell>
          <cell r="AW215">
            <v>0</v>
          </cell>
          <cell r="AY215">
            <v>45770</v>
          </cell>
          <cell r="AZ215" t="str">
            <v>N/A</v>
          </cell>
          <cell r="BA215">
            <v>45771</v>
          </cell>
          <cell r="BB215">
            <v>46022</v>
          </cell>
          <cell r="BD215" t="str">
            <v>2. NO</v>
          </cell>
          <cell r="BE215" t="str">
            <v>-</v>
          </cell>
          <cell r="BF215" t="str">
            <v>-</v>
          </cell>
          <cell r="BG215" t="str">
            <v>2. NO</v>
          </cell>
          <cell r="BH215">
            <v>0</v>
          </cell>
          <cell r="BJ215" t="str">
            <v>-</v>
          </cell>
          <cell r="BL215" t="str">
            <v>2025753501000091E</v>
          </cell>
          <cell r="BM215">
            <v>15118351</v>
          </cell>
          <cell r="BN215" t="str">
            <v>CAROLINA BETANCUR CASTRO</v>
          </cell>
          <cell r="BO215" t="str">
            <v>https://community.secop.gov.co/Public/Tendering/ContractNoticePhases/View?PPI=CO1.PPI.38896461&amp;isFromPublicArea=True&amp;isModal=False</v>
          </cell>
          <cell r="BP215" t="str">
            <v>VIGENTE</v>
          </cell>
          <cell r="BR215" t="str">
            <v xml:space="preserve">https://community.secop.gov.co/Public/Tendering/ContractDetailView/Index?UniqueIdentifier=CO1.PCCNTR.7786497 </v>
          </cell>
          <cell r="BS215" t="str">
            <v>ENRIQUE.GARRIDO</v>
          </cell>
          <cell r="BT215" t="str">
            <v>parquesnacionales.gov.co</v>
          </cell>
          <cell r="BU215" t="str">
            <v xml:space="preserve">enriquegarrido8@gmail.com </v>
          </cell>
          <cell r="BV215" t="str">
            <v>OPERARIO</v>
          </cell>
          <cell r="BW215" t="str">
            <v>BANCO POPULAR S. A.</v>
          </cell>
          <cell r="BX215" t="str">
            <v>Ahorro</v>
          </cell>
          <cell r="BY215">
            <v>500806956161</v>
          </cell>
          <cell r="CE215">
            <v>428455</v>
          </cell>
          <cell r="CF215">
            <v>1836237</v>
          </cell>
          <cell r="CG215">
            <v>1836237</v>
          </cell>
          <cell r="CH215">
            <v>1836237</v>
          </cell>
          <cell r="CI215">
            <v>1836237</v>
          </cell>
          <cell r="CJ215">
            <v>1836237</v>
          </cell>
          <cell r="CK215">
            <v>1836237</v>
          </cell>
          <cell r="CL215">
            <v>1836237</v>
          </cell>
          <cell r="CM215">
            <v>1836237</v>
          </cell>
          <cell r="CN215">
            <v>0</v>
          </cell>
        </row>
        <row r="216">
          <cell r="A216" t="str">
            <v>CD-DTPA-215-2025</v>
          </cell>
          <cell r="B216" t="str">
            <v>2 NACION</v>
          </cell>
          <cell r="C216" t="str">
            <v>CPS-DTPA-215-2025</v>
          </cell>
          <cell r="D216" t="str">
            <v>WILLIAM MINA QUIÑONES</v>
          </cell>
          <cell r="E216">
            <v>45770</v>
          </cell>
          <cell r="F216" t="str">
            <v>PA01-3202060-18_1-009 Prestar servicios de apoyo a la gestión con plena autonomía técnica y administrativa en el DNMI Cabo Manglares en el desarrollo de las actividades técnicas y operativas del monitoreo y mantenimiento a los procesos de restauración ecológica en el marco de la conservación de la diversidad biológica de las áreas protegidas del SINAP</v>
          </cell>
          <cell r="G216" t="str">
            <v>APOYO A LA GESTIÓN</v>
          </cell>
          <cell r="H216" t="str">
            <v>2 CONTRATACIÓN DIRECTA</v>
          </cell>
          <cell r="I216" t="str">
            <v>14 PRESTACIÓN DE SERVICIOS</v>
          </cell>
          <cell r="J216" t="str">
            <v>N/A</v>
          </cell>
          <cell r="K216">
            <v>80111600</v>
          </cell>
          <cell r="L216">
            <v>12025</v>
          </cell>
          <cell r="M216">
            <v>24525</v>
          </cell>
          <cell r="N216">
            <v>45771</v>
          </cell>
          <cell r="O216">
            <v>2948106</v>
          </cell>
          <cell r="P216">
            <v>24272739</v>
          </cell>
          <cell r="Q216" t="str">
            <v xml:space="preserve">VEINTICUATRO MILLONES DOSCIENTOS SETENTA Y DOS MIL SETECIENTOS TREINTA Y NUEVE </v>
          </cell>
          <cell r="R216" t="str">
            <v>1 PERSONA NATURAL</v>
          </cell>
          <cell r="S216" t="str">
            <v>3 CÉDULA DE CIUDADANÍA</v>
          </cell>
          <cell r="T216">
            <v>1087124228</v>
          </cell>
          <cell r="U216">
            <v>2</v>
          </cell>
          <cell r="V216" t="str">
            <v>N-A</v>
          </cell>
          <cell r="W216" t="str">
            <v>11 NO SE DILIGENCIA INFORMACIÓN PARA ESTE FORMULARIO EN ESTE PERÍODO DE REPORTE</v>
          </cell>
          <cell r="X216" t="str">
            <v>MASCULINO</v>
          </cell>
          <cell r="Y216" t="str">
            <v>Nariño</v>
          </cell>
          <cell r="Z216" t="str">
            <v>San Andrés de Tumaco</v>
          </cell>
          <cell r="AA216" t="str">
            <v>WILLIAM</v>
          </cell>
          <cell r="AC216" t="str">
            <v>MINA</v>
          </cell>
          <cell r="AD216" t="str">
            <v>QUIÑONES</v>
          </cell>
          <cell r="AE216" t="str">
            <v>NO</v>
          </cell>
          <cell r="AF216" t="str">
            <v>6 NO CONSTITUYÓ GARANTÍAS</v>
          </cell>
          <cell r="AG216" t="str">
            <v>N-A</v>
          </cell>
          <cell r="AH216" t="str">
            <v>N-A</v>
          </cell>
          <cell r="AI216" t="str">
            <v>N-A</v>
          </cell>
          <cell r="AJ216" t="str">
            <v>N-A</v>
          </cell>
          <cell r="AK216" t="str">
            <v>GLORIA TERESITA SERNA ALZATE</v>
          </cell>
          <cell r="AL216" t="str">
            <v>DNMI CABO MANGLARES</v>
          </cell>
          <cell r="AM216" t="str">
            <v>2 SUPERVISOR</v>
          </cell>
          <cell r="AN216" t="str">
            <v>3 CÉDULA DE CIUDADANÍA</v>
          </cell>
          <cell r="AO216">
            <v>1085903464</v>
          </cell>
          <cell r="AP216" t="str">
            <v>MARÍA FERNANDA VILLAREAL MONSALVE</v>
          </cell>
          <cell r="AQ216">
            <v>248</v>
          </cell>
          <cell r="AR216" t="str">
            <v>3 NO PACTADOS</v>
          </cell>
          <cell r="AS216" t="str">
            <v>4 NO SE HA ADICIONADO NI EN VALOR y EN TIEMPO</v>
          </cell>
          <cell r="AT216">
            <v>0</v>
          </cell>
          <cell r="AU216">
            <v>0</v>
          </cell>
          <cell r="AV216" t="str">
            <v>-</v>
          </cell>
          <cell r="AW216">
            <v>0</v>
          </cell>
          <cell r="AY216">
            <v>45771</v>
          </cell>
          <cell r="AZ216" t="str">
            <v>N/A</v>
          </cell>
          <cell r="BA216">
            <v>45771</v>
          </cell>
          <cell r="BB216">
            <v>46022</v>
          </cell>
          <cell r="BD216" t="str">
            <v>2. NO</v>
          </cell>
          <cell r="BE216" t="str">
            <v>-</v>
          </cell>
          <cell r="BF216" t="str">
            <v>-</v>
          </cell>
          <cell r="BG216" t="str">
            <v>2. NO</v>
          </cell>
          <cell r="BH216">
            <v>0</v>
          </cell>
          <cell r="BJ216" t="str">
            <v>-</v>
          </cell>
          <cell r="BL216" t="str">
            <v>2025753501000092E</v>
          </cell>
          <cell r="BM216">
            <v>24272739</v>
          </cell>
          <cell r="BN216" t="str">
            <v>CAROLINA BETANCUR CASTRO</v>
          </cell>
          <cell r="BO216" t="str">
            <v xml:space="preserve">https://community.secop.gov.co/Public/Tendering/ContractNoticePhases/View?PPI=CO1.PPI.38950867&amp;isFromPublicArea=True&amp;isModal=False
</v>
          </cell>
          <cell r="BP216" t="str">
            <v>VIGENTE</v>
          </cell>
          <cell r="BR216" t="str">
            <v xml:space="preserve">https://community.secop.gov.co/Public/Tendering/ContractDetailView/Index?UniqueIdentifier=CO1.PCCNTR.7797554 </v>
          </cell>
          <cell r="BS216" t="str">
            <v>WILLIAM.MINA</v>
          </cell>
          <cell r="BT216" t="str">
            <v>parquesnacionales.gov.co</v>
          </cell>
          <cell r="BU216" t="str">
            <v>williamminaq4@gmail.com</v>
          </cell>
          <cell r="BV216" t="str">
            <v>TECNICO</v>
          </cell>
          <cell r="BW216" t="str">
            <v>BANCOLOMBIA S.A.</v>
          </cell>
          <cell r="BX216" t="str">
            <v>Ahorro</v>
          </cell>
          <cell r="BY216">
            <v>89480863110</v>
          </cell>
          <cell r="CE216">
            <v>687891</v>
          </cell>
          <cell r="CF216">
            <v>2948106</v>
          </cell>
          <cell r="CG216">
            <v>2948106</v>
          </cell>
          <cell r="CH216">
            <v>2948106</v>
          </cell>
          <cell r="CI216">
            <v>2948106</v>
          </cell>
          <cell r="CJ216">
            <v>2948106</v>
          </cell>
          <cell r="CK216">
            <v>2948106</v>
          </cell>
          <cell r="CL216">
            <v>2948106</v>
          </cell>
          <cell r="CM216">
            <v>2948106</v>
          </cell>
          <cell r="CN216">
            <v>0</v>
          </cell>
        </row>
        <row r="217">
          <cell r="A217" t="str">
            <v>CD-DTPA-216-2025</v>
          </cell>
          <cell r="B217" t="str">
            <v>2 NACION</v>
          </cell>
          <cell r="C217" t="str">
            <v>CPS-DTPA-216-2025</v>
          </cell>
          <cell r="D217" t="str">
            <v>LEYDI YESENIA FRANCO CASTAÑO</v>
          </cell>
          <cell r="E217">
            <v>45784</v>
          </cell>
          <cell r="F217" t="str">
            <v>Prestar servicios de apoyo a la gestión con plena autonomía técnica y administrativa en el trámite de comisiones y siniestros de la Dirección Territorial Pacífico y sus áreas protegidas adscritas, en el marco de la conservación de la diversidad biológica de las áreas protegidas del SINAP nacional.</v>
          </cell>
          <cell r="G217" t="str">
            <v>APOYO A LA GESTIÓN</v>
          </cell>
          <cell r="H217" t="str">
            <v>2 CONTRATACIÓN DIRECTA</v>
          </cell>
          <cell r="I217" t="str">
            <v>14 PRESTACIÓN DE SERVICIOS</v>
          </cell>
          <cell r="J217" t="str">
            <v>N/A</v>
          </cell>
          <cell r="K217">
            <v>80111600</v>
          </cell>
          <cell r="L217">
            <v>19625</v>
          </cell>
          <cell r="M217">
            <v>26525</v>
          </cell>
          <cell r="N217">
            <v>45784</v>
          </cell>
          <cell r="O217">
            <v>3670920</v>
          </cell>
          <cell r="P217">
            <v>28021356</v>
          </cell>
          <cell r="Q217" t="str">
            <v xml:space="preserve">VEINTIOCHO MILLONES VEINTIÚN MIL TRESCIENTOS CINCUENTA Y SEIS </v>
          </cell>
          <cell r="R217" t="str">
            <v>1 PERSONA NATURAL</v>
          </cell>
          <cell r="S217" t="str">
            <v>3 CÉDULA DE CIUDADANÍA</v>
          </cell>
          <cell r="T217">
            <v>1143861129</v>
          </cell>
          <cell r="U217">
            <v>2</v>
          </cell>
          <cell r="V217" t="str">
            <v>N-A</v>
          </cell>
          <cell r="W217" t="str">
            <v>11 NO SE DILIGENCIA INFORMACIÓN PARA ESTE FORMULARIO EN ESTE PERÍODO DE REPORTE</v>
          </cell>
          <cell r="X217" t="str">
            <v>FEMENINO</v>
          </cell>
          <cell r="Y217" t="str">
            <v>Valle del Cauca</v>
          </cell>
          <cell r="Z217" t="str">
            <v>Santiago de Cali</v>
          </cell>
          <cell r="AA217" t="str">
            <v>LEIDY</v>
          </cell>
          <cell r="AB217" t="str">
            <v>YESENIA</v>
          </cell>
          <cell r="AC217" t="str">
            <v>FRANCO</v>
          </cell>
          <cell r="AD217" t="str">
            <v>CASTAÑO</v>
          </cell>
          <cell r="AE217" t="str">
            <v>NO</v>
          </cell>
          <cell r="AF217" t="str">
            <v>6 NO CONSTITUYÓ GARANTÍAS</v>
          </cell>
          <cell r="AG217" t="str">
            <v>N-A</v>
          </cell>
          <cell r="AH217" t="str">
            <v>N-A</v>
          </cell>
          <cell r="AI217" t="str">
            <v>N-A</v>
          </cell>
          <cell r="AJ217" t="str">
            <v>N-A</v>
          </cell>
          <cell r="AK217" t="str">
            <v>GLORIA TERESITA SERNA ALZATE</v>
          </cell>
          <cell r="AL217" t="str">
            <v>DTPA</v>
          </cell>
          <cell r="AM217" t="str">
            <v>2 SUPERVISOR</v>
          </cell>
          <cell r="AN217" t="str">
            <v>3 CÉDULA DE CIUDADANÍA</v>
          </cell>
          <cell r="AO217">
            <v>1085261007</v>
          </cell>
          <cell r="AP217" t="str">
            <v>JUAN CARLOS ALPALA BURBANO</v>
          </cell>
          <cell r="AQ217">
            <v>234</v>
          </cell>
          <cell r="AR217" t="str">
            <v>3 NO PACTADOS</v>
          </cell>
          <cell r="AS217" t="str">
            <v>4 NO SE HA ADICIONADO NI EN VALOR y EN TIEMPO</v>
          </cell>
          <cell r="AT217">
            <v>1</v>
          </cell>
          <cell r="AU217">
            <v>611820</v>
          </cell>
          <cell r="AV217">
            <v>45973</v>
          </cell>
          <cell r="AW217">
            <v>5</v>
          </cell>
          <cell r="AX217">
            <v>45973</v>
          </cell>
          <cell r="AY217">
            <v>45784</v>
          </cell>
          <cell r="AZ217" t="str">
            <v>N/A</v>
          </cell>
          <cell r="BA217">
            <v>45784</v>
          </cell>
          <cell r="BB217">
            <v>46021</v>
          </cell>
          <cell r="BD217" t="str">
            <v>2. NO</v>
          </cell>
          <cell r="BE217" t="str">
            <v>-</v>
          </cell>
          <cell r="BF217" t="str">
            <v>-</v>
          </cell>
          <cell r="BG217" t="str">
            <v>1. SI</v>
          </cell>
          <cell r="BH217">
            <v>0</v>
          </cell>
          <cell r="BJ217" t="str">
            <v>-</v>
          </cell>
          <cell r="BK217" t="str">
            <v>ADICIONADO Y PRORROGADO</v>
          </cell>
          <cell r="BL217" t="str">
            <v>2025753501000093E</v>
          </cell>
          <cell r="BM217">
            <v>28633176</v>
          </cell>
          <cell r="BN217" t="str">
            <v>JULIANA ISABEL MONTES ROMERO</v>
          </cell>
          <cell r="BO217" t="str">
            <v xml:space="preserve">https://community.secop.gov.co/Public/Tendering/ContractNoticePhases/View?PPI=CO1.PPI.39297979&amp;isFromPublicArea=True&amp;isModal=False </v>
          </cell>
          <cell r="BP217" t="str">
            <v>VIGENTE</v>
          </cell>
          <cell r="BR217" t="str">
            <v xml:space="preserve">https://community.secop.gov.co/Public/Tendering/ContractDetailView/Index?UniqueIdentifier=CO1.PCCNTR.7853772 </v>
          </cell>
          <cell r="BS217" t="str">
            <v>leidy.franco</v>
          </cell>
          <cell r="BT217" t="str">
            <v>parquesnacionales.gov.co</v>
          </cell>
          <cell r="BU217" t="str">
            <v>siniestros.dtpa@parquesnacionales.gov.co</v>
          </cell>
          <cell r="BV217" t="str">
            <v>TECNOLOGO</v>
          </cell>
          <cell r="BW217" t="str">
            <v>SCOTIABANK COLPATRIA SA</v>
          </cell>
          <cell r="BX217" t="str">
            <v>Ahorro</v>
          </cell>
          <cell r="BY217">
            <v>5922016465</v>
          </cell>
          <cell r="CF217">
            <v>2936736</v>
          </cell>
          <cell r="CG217">
            <v>3670920</v>
          </cell>
          <cell r="CH217">
            <v>3670920</v>
          </cell>
          <cell r="CI217">
            <v>3670920</v>
          </cell>
          <cell r="CJ217">
            <v>3670920</v>
          </cell>
          <cell r="CK217">
            <v>3670920</v>
          </cell>
          <cell r="CL217">
            <v>3670920</v>
          </cell>
          <cell r="CM217">
            <v>3059100</v>
          </cell>
          <cell r="CN217">
            <v>611820</v>
          </cell>
        </row>
        <row r="218">
          <cell r="A218" t="str">
            <v>CD-DTPA-217-2025</v>
          </cell>
          <cell r="B218" t="str">
            <v>2 NACION</v>
          </cell>
          <cell r="C218" t="str">
            <v>CPS-DTPA-217-2025</v>
          </cell>
          <cell r="D218" t="str">
            <v>MARGARITA MARÍA MARÍN RESTREPO</v>
          </cell>
          <cell r="E218">
            <v>45797</v>
          </cell>
          <cell r="F218" t="str">
            <v>Prestar servicios profesionales con plena autonomía técnica y administrativa en el Dirección Territorial Pacifico para orientar jurídicamente las acciones que se adelanten dentro del proceso de implementación de acciones de prevención, vigilancia y control en las áreas protegidas de administradas por la DTPA, especialmente las relacionadas con el proceso sancionatorio ambiental, en el marco de la conservación de la diversidad biológica de las Áreas Protegidas del SINAP Nacional.</v>
          </cell>
          <cell r="G218" t="str">
            <v>PROFESIONAL</v>
          </cell>
          <cell r="H218" t="str">
            <v>2 CONTRATACIÓN DIRECTA</v>
          </cell>
          <cell r="I218" t="str">
            <v>14 PRESTACIÓN DE SERVICIOS</v>
          </cell>
          <cell r="J218" t="str">
            <v>N/A</v>
          </cell>
          <cell r="K218">
            <v>80111600</v>
          </cell>
          <cell r="L218">
            <v>19925</v>
          </cell>
          <cell r="M218">
            <v>28025</v>
          </cell>
          <cell r="N218">
            <v>45798</v>
          </cell>
          <cell r="O218">
            <v>6347913</v>
          </cell>
          <cell r="P218">
            <v>46551362</v>
          </cell>
          <cell r="Q218" t="str">
            <v>CUARENTA Y SEIS MILLONES SETECIENTOS SESENTA Y DOS MIL NOVECIENTOS CINCUENTA Y NUEVE</v>
          </cell>
          <cell r="R218" t="str">
            <v>1 PERSONA NATURAL</v>
          </cell>
          <cell r="S218" t="str">
            <v>3 CÉDULA DE CIUDADANÍA</v>
          </cell>
          <cell r="T218">
            <v>66825047</v>
          </cell>
          <cell r="U218">
            <v>2</v>
          </cell>
          <cell r="V218" t="str">
            <v>N-A</v>
          </cell>
          <cell r="W218" t="str">
            <v>11 NO SE DILIGENCIA INFORMACIÓN PARA ESTE FORMULARIO EN ESTE PERÍODO DE REPORTE</v>
          </cell>
          <cell r="X218" t="str">
            <v>FEMENINO</v>
          </cell>
          <cell r="Y218" t="str">
            <v xml:space="preserve">Valle del Cauca </v>
          </cell>
          <cell r="Z218" t="str">
            <v>Cali</v>
          </cell>
          <cell r="AA218" t="str">
            <v xml:space="preserve">MARGARITA </v>
          </cell>
          <cell r="AB218" t="str">
            <v xml:space="preserve">MARÍA </v>
          </cell>
          <cell r="AC218" t="str">
            <v>MARÍN</v>
          </cell>
          <cell r="AD218" t="str">
            <v>RESTREPO</v>
          </cell>
          <cell r="AE218" t="str">
            <v>SI</v>
          </cell>
          <cell r="AF218" t="str">
            <v>1 PÓLIZA</v>
          </cell>
          <cell r="AG218" t="str">
            <v>12 SEGUROS DEL ESTADO</v>
          </cell>
          <cell r="AH218" t="str">
            <v>2 CUMPLIMIENTO</v>
          </cell>
          <cell r="AI218">
            <v>45797</v>
          </cell>
          <cell r="AJ218" t="str">
            <v>45-46-101031152</v>
          </cell>
          <cell r="AK218" t="str">
            <v>GLORIA TERESITA SERNA ALZATE</v>
          </cell>
          <cell r="AL218" t="str">
            <v>DTPA</v>
          </cell>
          <cell r="AM218" t="str">
            <v>2 SUPERVISOR</v>
          </cell>
          <cell r="AN218" t="str">
            <v>3 CÉDULA DE CIUDADANÍA</v>
          </cell>
          <cell r="AO218">
            <v>25292225</v>
          </cell>
          <cell r="AP218" t="str">
            <v>CAROL JOHANNA ORTEGA SANCHEZ</v>
          </cell>
          <cell r="AQ218">
            <v>221</v>
          </cell>
          <cell r="AR218" t="str">
            <v>3 NO PACTADOS</v>
          </cell>
          <cell r="AS218" t="str">
            <v>4 NO SE HA ADICIONADO NI EN VALOR y EN TIEMPO</v>
          </cell>
          <cell r="AT218">
            <v>0</v>
          </cell>
          <cell r="AU218">
            <v>0</v>
          </cell>
          <cell r="AV218" t="str">
            <v>-</v>
          </cell>
          <cell r="AW218">
            <v>0</v>
          </cell>
          <cell r="AY218">
            <v>45797</v>
          </cell>
          <cell r="AZ218">
            <v>45797</v>
          </cell>
          <cell r="BA218">
            <v>45797</v>
          </cell>
          <cell r="BB218">
            <v>46022</v>
          </cell>
          <cell r="BD218" t="str">
            <v>2. NO</v>
          </cell>
          <cell r="BE218" t="str">
            <v>-</v>
          </cell>
          <cell r="BF218" t="str">
            <v>-</v>
          </cell>
          <cell r="BG218" t="str">
            <v>2. NO</v>
          </cell>
          <cell r="BH218">
            <v>0</v>
          </cell>
          <cell r="BJ218" t="str">
            <v>-</v>
          </cell>
          <cell r="BL218" t="str">
            <v xml:space="preserve">2025753501000094E </v>
          </cell>
          <cell r="BM218">
            <v>46551362</v>
          </cell>
          <cell r="BN218" t="str">
            <v>JULIANA ISABEL MONTES ROMERO</v>
          </cell>
          <cell r="BO218" t="str">
            <v xml:space="preserve">https://community.secop.gov.co/Public/Tendering/ContractNoticePhases/View?PPI=CO1.PPI.39560529&amp;isFromPublicArea=True&amp;isModal=False </v>
          </cell>
          <cell r="BP218" t="str">
            <v>VIGENTE</v>
          </cell>
          <cell r="BR218" t="str">
            <v xml:space="preserve">https://community.secop.gov.co/Public/Tendering/ContractDetailView/Index?UniqueIdentifier=CO1.PCCNTR.7892185 </v>
          </cell>
          <cell r="BS218" t="str">
            <v>margarita.marin</v>
          </cell>
          <cell r="BT218" t="str">
            <v>parquesnacionales.gov.co</v>
          </cell>
          <cell r="BU218" t="str">
            <v>margaritamarisrestrepo@gmail.com</v>
          </cell>
          <cell r="BV218" t="str">
            <v>PROFESIONAL</v>
          </cell>
          <cell r="BW218" t="str">
            <v>BANCO DAVIVIENDA S.A.</v>
          </cell>
          <cell r="BX218" t="str">
            <v>Ahorro</v>
          </cell>
          <cell r="BY218">
            <v>570016970084782</v>
          </cell>
          <cell r="CF218">
            <v>2115971</v>
          </cell>
          <cell r="CG218">
            <v>6347913</v>
          </cell>
          <cell r="CH218">
            <v>6347913</v>
          </cell>
          <cell r="CI218">
            <v>6347913</v>
          </cell>
          <cell r="CJ218">
            <v>6347913</v>
          </cell>
          <cell r="CK218">
            <v>6347913</v>
          </cell>
          <cell r="CL218">
            <v>6347913</v>
          </cell>
          <cell r="CM218">
            <v>6347913</v>
          </cell>
          <cell r="CN218">
            <v>0</v>
          </cell>
        </row>
        <row r="219">
          <cell r="A219" t="str">
            <v>CD-DTPA-218-2025</v>
          </cell>
          <cell r="B219" t="str">
            <v>2 NACION</v>
          </cell>
          <cell r="C219" t="str">
            <v>CPS-DTPA-218-2025</v>
          </cell>
          <cell r="D219" t="str">
            <v>DANIELA MEJÍA CASTAÑEDA</v>
          </cell>
          <cell r="E219">
            <v>45799</v>
          </cell>
          <cell r="F219" t="str">
            <v>Prestar servicios profesionales con plena autonomía técnica y administrativa en la Dirección Territorial Pacífico en el desarrollo de las acciones de implementación del proceso sancionatorio de Autoridad Ambiental, en el marco de la conservación de la diversidad biológica de las áreas protegidas del SINAP nacional.</v>
          </cell>
          <cell r="G219" t="str">
            <v>PROFESIONAL</v>
          </cell>
          <cell r="H219" t="str">
            <v>2 CONTRATACIÓN DIRECTA</v>
          </cell>
          <cell r="I219" t="str">
            <v>14 PRESTACIÓN DE SERVICIOS</v>
          </cell>
          <cell r="J219" t="str">
            <v>N/A</v>
          </cell>
          <cell r="K219">
            <v>80111600</v>
          </cell>
          <cell r="L219">
            <v>20025</v>
          </cell>
          <cell r="M219">
            <v>28625</v>
          </cell>
          <cell r="N219">
            <v>45799</v>
          </cell>
          <cell r="O219">
            <v>4200744</v>
          </cell>
          <cell r="P219">
            <v>30665431</v>
          </cell>
          <cell r="Q219" t="str">
            <v>TREINTA MILLONES SEISCIENTOS SESENTA Y CINCO MIL CUATROCIENTOS TREINTA Y UNO</v>
          </cell>
          <cell r="R219" t="str">
            <v>1 PERSONA NATURAL</v>
          </cell>
          <cell r="S219" t="str">
            <v>3 CÉDULA DE CIUDADANÍA</v>
          </cell>
          <cell r="T219">
            <v>1107529259</v>
          </cell>
          <cell r="U219">
            <v>2</v>
          </cell>
          <cell r="V219" t="str">
            <v>N-A</v>
          </cell>
          <cell r="W219" t="str">
            <v>11 NO SE DILIGENCIA INFORMACIÓN PARA ESTE FORMULARIO EN ESTE PERÍODO DE REPORTE</v>
          </cell>
          <cell r="X219" t="str">
            <v>FEMENINO</v>
          </cell>
          <cell r="Y219" t="str">
            <v>Risaralda</v>
          </cell>
          <cell r="Z219" t="str">
            <v xml:space="preserve">Pereira </v>
          </cell>
          <cell r="AA219" t="str">
            <v>DANIELA</v>
          </cell>
          <cell r="AC219" t="str">
            <v>MEJÍA</v>
          </cell>
          <cell r="AD219" t="str">
            <v>CASTAÑEDA</v>
          </cell>
          <cell r="AE219" t="str">
            <v>SI</v>
          </cell>
          <cell r="AF219" t="str">
            <v>1 PÓLIZA</v>
          </cell>
          <cell r="AG219" t="str">
            <v>12 SEGUROS DEL ESTADO</v>
          </cell>
          <cell r="AH219" t="str">
            <v>2 CUMPLIMIENTO</v>
          </cell>
          <cell r="AI219">
            <v>45799</v>
          </cell>
          <cell r="AJ219" t="str">
            <v>45-46-101031184</v>
          </cell>
          <cell r="AK219" t="str">
            <v>GLORIA TERESITA SERNA ALZATE</v>
          </cell>
          <cell r="AL219" t="str">
            <v>DTPA</v>
          </cell>
          <cell r="AM219" t="str">
            <v>2 SUPERVISOR</v>
          </cell>
          <cell r="AN219" t="str">
            <v>3 CÉDULA DE CIUDADANÍA</v>
          </cell>
          <cell r="AO219">
            <v>25292225</v>
          </cell>
          <cell r="AP219" t="str">
            <v>CAROL JOHANNA ORTEGA SANCHEZ</v>
          </cell>
          <cell r="AQ219">
            <v>219</v>
          </cell>
          <cell r="AR219" t="str">
            <v>3 NO PACTADOS</v>
          </cell>
          <cell r="AS219" t="str">
            <v>4 NO SE HA ADICIONADO NI EN VALOR y EN TIEMPO</v>
          </cell>
          <cell r="AT219">
            <v>0</v>
          </cell>
          <cell r="AU219">
            <v>0</v>
          </cell>
          <cell r="AV219" t="str">
            <v>-</v>
          </cell>
          <cell r="AW219">
            <v>0</v>
          </cell>
          <cell r="AY219">
            <v>45800</v>
          </cell>
          <cell r="AZ219">
            <v>45799</v>
          </cell>
          <cell r="BA219">
            <v>45799</v>
          </cell>
          <cell r="BB219">
            <v>46022</v>
          </cell>
          <cell r="BD219" t="str">
            <v>2. NO</v>
          </cell>
          <cell r="BE219" t="str">
            <v>-</v>
          </cell>
          <cell r="BF219" t="str">
            <v>-</v>
          </cell>
          <cell r="BG219" t="str">
            <v>2. NO</v>
          </cell>
          <cell r="BH219">
            <v>0</v>
          </cell>
          <cell r="BJ219" t="str">
            <v>-</v>
          </cell>
          <cell r="BL219" t="str">
            <v xml:space="preserve">2025753501000095E </v>
          </cell>
          <cell r="BM219">
            <v>30665431</v>
          </cell>
          <cell r="BN219" t="str">
            <v>JULIANA ISABEL MONTES ROMERO</v>
          </cell>
          <cell r="BO219" t="str">
            <v xml:space="preserve">https://community.secop.gov.co/Public/Tendering/ContractNoticePhases/View?PPI=CO1.PPI.39619577&amp;isFromPublicArea=True&amp;isModal=False </v>
          </cell>
          <cell r="BP219" t="str">
            <v>VIGENTE</v>
          </cell>
          <cell r="BR219" t="str">
            <v xml:space="preserve">https://community.secop.gov.co/Public/Tendering/ContractDetailView/Index?UniqueIdentifier=CO1.PCCNTR.7901234 </v>
          </cell>
          <cell r="BS219" t="str">
            <v>daniela.mejia</v>
          </cell>
          <cell r="BT219" t="str">
            <v>parquesnacionales.gov.co</v>
          </cell>
          <cell r="BU219" t="str">
            <v>danielamejiac575@gmail.com</v>
          </cell>
          <cell r="BV219" t="str">
            <v>PROFESIONAL</v>
          </cell>
          <cell r="BW219" t="str">
            <v>BANCOLOMBIA S.A.</v>
          </cell>
          <cell r="BX219" t="str">
            <v>Ahorro</v>
          </cell>
          <cell r="BY219">
            <v>91240688315</v>
          </cell>
          <cell r="CF219">
            <v>1260223</v>
          </cell>
          <cell r="CG219">
            <v>4200744</v>
          </cell>
          <cell r="CH219">
            <v>4200744</v>
          </cell>
          <cell r="CI219">
            <v>4200744</v>
          </cell>
          <cell r="CJ219">
            <v>4200744</v>
          </cell>
          <cell r="CK219">
            <v>4200744</v>
          </cell>
          <cell r="CL219">
            <v>4200744</v>
          </cell>
          <cell r="CM219">
            <v>4200744</v>
          </cell>
          <cell r="CN219">
            <v>0</v>
          </cell>
        </row>
        <row r="220">
          <cell r="A220" t="str">
            <v>CD-DTPA-220-2025</v>
          </cell>
          <cell r="B220" t="str">
            <v>2 NACION</v>
          </cell>
          <cell r="C220" t="str">
            <v>CPS-DTPA-220-2025</v>
          </cell>
          <cell r="D220" t="str">
            <v xml:space="preserve">MIGUEL ÁNGEL MARTÍNEZ PRADO </v>
          </cell>
          <cell r="E220">
            <v>45807</v>
          </cell>
          <cell r="F220" t="str">
            <v>Prestar servicios profesionales con plena autonomía técnica y administrativa en el DNMI Cabo Manglares para realizar la consolidación, revisión, análisis, reporte de información y demás actividades requeridas para la ejecución del plan de ordenamiento ecoturístico del área protegida en el marco de la conservación de la diversidad biológica de las áreas protegidas del SINAP.</v>
          </cell>
          <cell r="G220" t="str">
            <v>PROFESIONAL</v>
          </cell>
          <cell r="H220" t="str">
            <v>2 CONTRATACIÓN DIRECTA</v>
          </cell>
          <cell r="I220" t="str">
            <v>14 PRESTACIÓN DE SERVICIOS</v>
          </cell>
          <cell r="J220" t="str">
            <v>N/A</v>
          </cell>
          <cell r="K220">
            <v>80111600</v>
          </cell>
          <cell r="L220">
            <v>11225</v>
          </cell>
          <cell r="M220">
            <v>30025</v>
          </cell>
          <cell r="N220">
            <v>45811</v>
          </cell>
          <cell r="O220">
            <v>4200744</v>
          </cell>
          <cell r="P220">
            <v>29125158</v>
          </cell>
          <cell r="Q220" t="str">
            <v xml:space="preserve">VEINTINUEVE MILLONES CIENTO VEINTICINCO MIL CIENTO CINCUENTA Y OCHO </v>
          </cell>
          <cell r="R220" t="str">
            <v>1 PERSONA NATURAL</v>
          </cell>
          <cell r="S220" t="str">
            <v>3 CÉDULA DE CIUDADANÍA</v>
          </cell>
          <cell r="T220">
            <v>1024552998</v>
          </cell>
          <cell r="U220">
            <v>2</v>
          </cell>
          <cell r="V220" t="str">
            <v>N-A</v>
          </cell>
          <cell r="W220" t="str">
            <v>11 NO SE DILIGENCIA INFORMACIÓN PARA ESTE FORMULARIO EN ESTE PERÍODO DE REPORTE</v>
          </cell>
          <cell r="X220" t="str">
            <v>MASCULINO</v>
          </cell>
          <cell r="Y220" t="str">
            <v>Nariño</v>
          </cell>
          <cell r="Z220" t="str">
            <v>San Andrés de Tumaco</v>
          </cell>
          <cell r="AA220" t="str">
            <v>MIGUEL</v>
          </cell>
          <cell r="AB220" t="str">
            <v>ÁNGEL</v>
          </cell>
          <cell r="AC220" t="str">
            <v>MARTÍNEZ</v>
          </cell>
          <cell r="AD220" t="str">
            <v>PRADO</v>
          </cell>
          <cell r="AE220" t="str">
            <v>SI</v>
          </cell>
          <cell r="AF220" t="str">
            <v>1 PÓLIZA</v>
          </cell>
          <cell r="AG220" t="str">
            <v>12 SEGUROS DEL ESTADO</v>
          </cell>
          <cell r="AH220" t="str">
            <v>2 CUMPLIMIENTO</v>
          </cell>
          <cell r="AI220">
            <v>45807</v>
          </cell>
          <cell r="AJ220" t="str">
            <v>45-46-101031323</v>
          </cell>
          <cell r="AK220" t="str">
            <v>GLORIA TERESITA SERNA ALZATE</v>
          </cell>
          <cell r="AL220" t="str">
            <v>DNMI CABO MANGLARES</v>
          </cell>
          <cell r="AM220" t="str">
            <v>2 SUPERVISOR</v>
          </cell>
          <cell r="AN220" t="str">
            <v>3 CÉDULA DE CIUDADANÍA</v>
          </cell>
          <cell r="AO220">
            <v>1085903464</v>
          </cell>
          <cell r="AP220" t="str">
            <v>MARÍA FERNANDA VILLAREAL MONSALVE</v>
          </cell>
          <cell r="AQ220">
            <v>208</v>
          </cell>
          <cell r="AR220" t="str">
            <v>3 NO PACTADOS</v>
          </cell>
          <cell r="AS220" t="str">
            <v>4 NO SE HA ADICIONADO NI EN VALOR y EN TIEMPO</v>
          </cell>
          <cell r="AT220">
            <v>0</v>
          </cell>
          <cell r="AU220">
            <v>0</v>
          </cell>
          <cell r="AV220" t="str">
            <v>-</v>
          </cell>
          <cell r="AW220">
            <v>0</v>
          </cell>
          <cell r="AY220">
            <v>45808</v>
          </cell>
          <cell r="AZ220">
            <v>45820</v>
          </cell>
          <cell r="BA220">
            <v>45811</v>
          </cell>
          <cell r="BB220">
            <v>46021</v>
          </cell>
          <cell r="BD220" t="str">
            <v>2. NO</v>
          </cell>
          <cell r="BE220" t="str">
            <v>-</v>
          </cell>
          <cell r="BF220" t="str">
            <v>-</v>
          </cell>
          <cell r="BG220" t="str">
            <v>2. NO</v>
          </cell>
          <cell r="BH220">
            <v>0</v>
          </cell>
          <cell r="BJ220" t="str">
            <v>-</v>
          </cell>
          <cell r="BL220" t="str">
            <v>2025753501000097E</v>
          </cell>
          <cell r="BM220">
            <v>29125158</v>
          </cell>
          <cell r="BN220" t="str">
            <v>ALLISON ROJAS CALDERON</v>
          </cell>
          <cell r="BO220" t="str">
            <v xml:space="preserve">https://community.secop.gov.co/Public/Tendering/ContractNoticePhases/View?PPI=CO1.PPI.39816206&amp;isFromPublicArea=True&amp;isModal=False </v>
          </cell>
          <cell r="BP220" t="str">
            <v>VIGENTE</v>
          </cell>
          <cell r="BR220" t="str">
            <v xml:space="preserve">https://community.secop.gov.co/Public/Tendering/ContractDetailView/Index?UniqueIdentifier=CO1.PCCNTR.7934040 </v>
          </cell>
          <cell r="BS220" t="str">
            <v>MIGUEL.MARTINEZ</v>
          </cell>
          <cell r="BT220" t="str">
            <v>parquesnacionales.gov.co</v>
          </cell>
          <cell r="BU220" t="str">
            <v>miguelmartinezuq@gmail.com</v>
          </cell>
          <cell r="BV220" t="str">
            <v>PROFESIONAL</v>
          </cell>
          <cell r="BW220" t="str">
            <v>LULO BANK S.A</v>
          </cell>
          <cell r="BX220" t="str">
            <v>Ahorro</v>
          </cell>
          <cell r="BY220">
            <v>627199875406</v>
          </cell>
          <cell r="CG220">
            <v>3920694</v>
          </cell>
          <cell r="CH220">
            <v>4200744</v>
          </cell>
          <cell r="CI220">
            <v>4200744</v>
          </cell>
          <cell r="CJ220">
            <v>4200744</v>
          </cell>
          <cell r="CK220">
            <v>4200744</v>
          </cell>
          <cell r="CL220">
            <v>4200744</v>
          </cell>
          <cell r="CM220">
            <v>4200744</v>
          </cell>
          <cell r="CN220">
            <v>0</v>
          </cell>
        </row>
        <row r="221">
          <cell r="A221" t="str">
            <v>CD-DTPA-221-2025</v>
          </cell>
          <cell r="B221" t="str">
            <v>2 NACION</v>
          </cell>
          <cell r="C221" t="str">
            <v>CPS-DTPA-221-2025</v>
          </cell>
          <cell r="D221" t="str">
            <v>TATIANA VALENCIA QUIÑONES</v>
          </cell>
          <cell r="E221">
            <v>45821</v>
          </cell>
          <cell r="F221" t="str">
            <v>PA01-3202008-9-003 Prestar servicios de apoyo a la gestión con plena autonomía técnica y administrativa en el DNMI Cabo Manglares para realizar la consolidación, revisión, análisis, reporte de información y demás actividades requeridas para la ejecución del plan de ordenamiento ecoturístico del área protegida en el marco de la conservación de la diversidad biológica de las áreas protegidas del SINAP.</v>
          </cell>
          <cell r="G221" t="str">
            <v>APOYO A LA GESTIÓN</v>
          </cell>
          <cell r="H221" t="str">
            <v>2 CONTRATACIÓN DIRECTA</v>
          </cell>
          <cell r="I221" t="str">
            <v>14 PRESTACIÓN DE SERVICIOS</v>
          </cell>
          <cell r="J221" t="str">
            <v>N/A</v>
          </cell>
          <cell r="K221">
            <v>80111600</v>
          </cell>
          <cell r="L221">
            <v>11325</v>
          </cell>
          <cell r="M221">
            <v>31525</v>
          </cell>
          <cell r="N221">
            <v>45824</v>
          </cell>
          <cell r="O221">
            <v>2948106</v>
          </cell>
          <cell r="P221">
            <v>19162689</v>
          </cell>
          <cell r="Q221" t="str">
            <v>DIECINUEVE MILLONES CIENTO SESENTA Y DOS MIL SEISCIENTOS OCHENTA Y NUEVE</v>
          </cell>
          <cell r="R221" t="str">
            <v>1 PERSONA NATURAL</v>
          </cell>
          <cell r="S221" t="str">
            <v>3 CÉDULA DE CIUDADANÍA</v>
          </cell>
          <cell r="T221">
            <v>1087194922</v>
          </cell>
          <cell r="U221">
            <v>2</v>
          </cell>
          <cell r="V221" t="str">
            <v>N-A</v>
          </cell>
          <cell r="W221" t="str">
            <v>11 NO SE DILIGENCIA INFORMACIÓN PARA ESTE FORMULARIO EN ESTE PERÍODO DE REPORTE</v>
          </cell>
          <cell r="X221" t="str">
            <v>FEMENINO</v>
          </cell>
          <cell r="Y221" t="str">
            <v>Nariño</v>
          </cell>
          <cell r="Z221" t="str">
            <v>San Andrés de Tumaco</v>
          </cell>
          <cell r="AA221" t="str">
            <v>TATIANA</v>
          </cell>
          <cell r="AC221" t="str">
            <v>VALENCIA</v>
          </cell>
          <cell r="AD221" t="str">
            <v>QUIÑONES</v>
          </cell>
          <cell r="AE221" t="str">
            <v>NO</v>
          </cell>
          <cell r="AF221" t="str">
            <v>6 NO CONSTITUYÓ GARANTÍAS</v>
          </cell>
          <cell r="AG221" t="str">
            <v>N-A</v>
          </cell>
          <cell r="AH221" t="str">
            <v>N-A</v>
          </cell>
          <cell r="AI221" t="str">
            <v>N-A</v>
          </cell>
          <cell r="AJ221" t="str">
            <v>N-A</v>
          </cell>
          <cell r="AK221" t="str">
            <v>GLORIA TERESITA SERNA ALZATE</v>
          </cell>
          <cell r="AL221" t="str">
            <v>DNMI CABO MANGLARES</v>
          </cell>
          <cell r="AM221" t="str">
            <v>2 SUPERVISOR</v>
          </cell>
          <cell r="AN221" t="str">
            <v>3 CÉDULA DE CIUDADANÍA</v>
          </cell>
          <cell r="AO221">
            <v>1085903464</v>
          </cell>
          <cell r="AP221" t="str">
            <v>MARÍA FERNANDA VILLAREAL MONSALVE</v>
          </cell>
          <cell r="AQ221">
            <v>195</v>
          </cell>
          <cell r="AR221" t="str">
            <v>3 NO PACTADOS</v>
          </cell>
          <cell r="AS221" t="str">
            <v>4 NO SE HA ADICIONADO NI EN VALOR y EN TIEMPO</v>
          </cell>
          <cell r="AT221">
            <v>0</v>
          </cell>
          <cell r="AU221">
            <v>0</v>
          </cell>
          <cell r="AV221" t="str">
            <v>-</v>
          </cell>
          <cell r="AW221">
            <v>0</v>
          </cell>
          <cell r="AY221">
            <v>45825</v>
          </cell>
          <cell r="AZ221" t="str">
            <v>N/A</v>
          </cell>
          <cell r="BA221">
            <v>45824</v>
          </cell>
          <cell r="BB221">
            <v>46022</v>
          </cell>
          <cell r="BD221" t="str">
            <v>2. NO</v>
          </cell>
          <cell r="BE221" t="str">
            <v>-</v>
          </cell>
          <cell r="BF221" t="str">
            <v>-</v>
          </cell>
          <cell r="BG221" t="str">
            <v>2. NO</v>
          </cell>
          <cell r="BH221">
            <v>0</v>
          </cell>
          <cell r="BJ221" t="str">
            <v>-</v>
          </cell>
          <cell r="BL221" t="str">
            <v xml:space="preserve">2025753501000098E </v>
          </cell>
          <cell r="BM221">
            <v>19162689</v>
          </cell>
          <cell r="BN221" t="str">
            <v>KHAREM CARABALI MARULANDA</v>
          </cell>
          <cell r="BO221" t="str">
            <v xml:space="preserve">https://community.secop.gov.co/Public/Tendering/ContractNoticePhases/View?PPI=CO1.PPI.40112481&amp;isFromPublicArea=True&amp;isModal=False </v>
          </cell>
          <cell r="BP221" t="str">
            <v>VIGENTE</v>
          </cell>
          <cell r="BR221" t="str">
            <v xml:space="preserve">https://community.secop.gov.co/Public/Tendering/ContractDetailView/Index?UniqueIdentifier=CO1.PCCNTR.7978534 </v>
          </cell>
          <cell r="BS221" t="str">
            <v>TATIANA.VALENCIA</v>
          </cell>
          <cell r="BT221" t="str">
            <v>parquesnacionales.gov.co</v>
          </cell>
          <cell r="BU221" t="str">
            <v>tatianaesvalencia@gmail.com</v>
          </cell>
          <cell r="BV221" t="str">
            <v>TECNICO</v>
          </cell>
          <cell r="BW221" t="str">
            <v>BANCO DAVIVIENDA S.A.</v>
          </cell>
          <cell r="BX221" t="str">
            <v>Ahorro</v>
          </cell>
          <cell r="BY221">
            <v>550100700008053</v>
          </cell>
          <cell r="CG221">
            <v>1474053</v>
          </cell>
          <cell r="CH221">
            <v>2948106</v>
          </cell>
          <cell r="CI221">
            <v>2948106</v>
          </cell>
          <cell r="CJ221">
            <v>2948106</v>
          </cell>
          <cell r="CK221">
            <v>2948106</v>
          </cell>
          <cell r="CL221">
            <v>2948106</v>
          </cell>
          <cell r="CM221">
            <v>2948106</v>
          </cell>
          <cell r="CN221">
            <v>0</v>
          </cell>
        </row>
        <row r="222">
          <cell r="A222" t="str">
            <v>CD-DTPA-219-2025</v>
          </cell>
          <cell r="B222" t="str">
            <v>2 NACION</v>
          </cell>
          <cell r="C222" t="str">
            <v>CPS-DTPA-219-2025</v>
          </cell>
          <cell r="D222" t="str">
            <v>ISAUL TIGRE TABORDA</v>
          </cell>
          <cell r="E222">
            <v>45805</v>
          </cell>
          <cell r="F222" t="str">
            <v>PA01-3202008-9-004 Prestar servicio de apoyo a la gestión con plena autonomia tecnica y administrativa en el DNMI Cabo Manglares en el desarrollo de las actividades operativas de la estrategia de ecoturismo, en proceso de formulación e implementación en el área protegida en el marco de la conservación de la diversidad biológica de las áreas protegidas del SINAP nacional</v>
          </cell>
          <cell r="G222" t="str">
            <v>APOYO A LA GESTIÓN</v>
          </cell>
          <cell r="H222" t="str">
            <v>2 CONTRATACIÓN DIRECTA</v>
          </cell>
          <cell r="I222" t="str">
            <v>14 PRESTACIÓN DE SERVICIOS</v>
          </cell>
          <cell r="J222" t="str">
            <v>N/A</v>
          </cell>
          <cell r="K222">
            <v>80111600</v>
          </cell>
          <cell r="L222">
            <v>11425</v>
          </cell>
          <cell r="M222">
            <v>29925</v>
          </cell>
          <cell r="N222">
            <v>45806</v>
          </cell>
          <cell r="O222">
            <v>1836237</v>
          </cell>
          <cell r="P222">
            <v>10833798</v>
          </cell>
          <cell r="Q222" t="str">
            <v>DIEZ MILLONES OCHOCIENTOS TREINTA Y TRES MIL SETECIENTOS NOVENTA Y OCHO</v>
          </cell>
          <cell r="R222" t="str">
            <v>1 PERSONA NATURAL</v>
          </cell>
          <cell r="S222" t="str">
            <v>3 CÉDULA DE CIUDADANÍA</v>
          </cell>
          <cell r="T222">
            <v>1004611022</v>
          </cell>
          <cell r="U222">
            <v>2</v>
          </cell>
          <cell r="V222" t="str">
            <v>N-A</v>
          </cell>
          <cell r="W222" t="str">
            <v>11 NO SE DILIGENCIA INFORMACIÓN PARA ESTE FORMULARIO EN ESTE PERÍODO DE REPORTE</v>
          </cell>
          <cell r="X222" t="str">
            <v>MASCULINO</v>
          </cell>
          <cell r="Y222" t="str">
            <v>Nariño</v>
          </cell>
          <cell r="Z222" t="str">
            <v>San Andrés de Tumaco</v>
          </cell>
          <cell r="AA222" t="str">
            <v>ISAUL</v>
          </cell>
          <cell r="AC222" t="str">
            <v>TIGRE</v>
          </cell>
          <cell r="AD222" t="str">
            <v>TABORDA</v>
          </cell>
          <cell r="AE222" t="str">
            <v>NO</v>
          </cell>
          <cell r="AF222" t="str">
            <v>6 NO CONSTITUYÓ GARANTÍAS</v>
          </cell>
          <cell r="AG222" t="str">
            <v>N-A</v>
          </cell>
          <cell r="AH222" t="str">
            <v>N-A</v>
          </cell>
          <cell r="AI222" t="str">
            <v>N-A</v>
          </cell>
          <cell r="AJ222" t="str">
            <v>N-A</v>
          </cell>
          <cell r="AK222" t="str">
            <v>GLORIA TERESITA SERNA ALZATE</v>
          </cell>
          <cell r="AL222" t="str">
            <v>DNMI CABO MANGLARES</v>
          </cell>
          <cell r="AM222" t="str">
            <v>2 SUPERVISOR</v>
          </cell>
          <cell r="AN222" t="str">
            <v>3 CÉDULA DE CIUDADANÍA</v>
          </cell>
          <cell r="AO222">
            <v>1085903464</v>
          </cell>
          <cell r="AP222" t="str">
            <v>MARÍA FERNANDA VILLAREAL MONSALVE</v>
          </cell>
          <cell r="AQ222">
            <v>211</v>
          </cell>
          <cell r="AR222" t="str">
            <v>3 NO PACTADOS</v>
          </cell>
          <cell r="AS222" t="str">
            <v>4 NO SE HA ADICIONADO NI EN VALOR y EN TIEMPO</v>
          </cell>
          <cell r="AT222">
            <v>1</v>
          </cell>
          <cell r="AU222">
            <v>2142276</v>
          </cell>
          <cell r="AV222">
            <v>45957</v>
          </cell>
          <cell r="AW222">
            <v>36</v>
          </cell>
          <cell r="AX222">
            <v>45957</v>
          </cell>
          <cell r="AY222">
            <v>45806</v>
          </cell>
          <cell r="AZ222" t="str">
            <v>N/A</v>
          </cell>
          <cell r="BA222">
            <v>45806</v>
          </cell>
          <cell r="BB222">
            <v>46022</v>
          </cell>
          <cell r="BD222" t="str">
            <v>2. NO</v>
          </cell>
          <cell r="BE222" t="str">
            <v>-</v>
          </cell>
          <cell r="BF222" t="str">
            <v>-</v>
          </cell>
          <cell r="BG222" t="str">
            <v>1. SI</v>
          </cell>
          <cell r="BH222">
            <v>0</v>
          </cell>
          <cell r="BJ222" t="str">
            <v>-</v>
          </cell>
          <cell r="BK222" t="str">
            <v>ADICIONADO Y PRORROGADO</v>
          </cell>
          <cell r="BL222" t="str">
            <v>2025753501000096E</v>
          </cell>
          <cell r="BM222">
            <v>12976074</v>
          </cell>
          <cell r="BN222" t="str">
            <v>ALLISON ROJAS CALDERON</v>
          </cell>
          <cell r="BO222" t="str">
            <v xml:space="preserve">https://community.secop.gov.co/Public/Tendering/ContractNoticePhases/View?PPI=CO1.PPI.39751016&amp;isFromPublicArea=True&amp;isModal=False </v>
          </cell>
          <cell r="BP222" t="str">
            <v>VIGENTE</v>
          </cell>
          <cell r="BR222" t="str">
            <v xml:space="preserve">https://community.secop.gov.co/Public/Tendering/ContractDetailView/Index?UniqueIdentifier=CO1.PCCNTR.7923630 </v>
          </cell>
          <cell r="BS222" t="str">
            <v>ISAUL.TIGRE</v>
          </cell>
          <cell r="BT222" t="str">
            <v>parquesnacionales.gov.co</v>
          </cell>
          <cell r="BU222" t="str">
            <v>Killertaborda2711@gmail.com</v>
          </cell>
          <cell r="BV222" t="str">
            <v>OPERARIO</v>
          </cell>
          <cell r="BW222" t="str">
            <v>BANCO DE BOGOTA</v>
          </cell>
          <cell r="BX222" t="str">
            <v>Ahorro</v>
          </cell>
          <cell r="BY222">
            <v>679273136</v>
          </cell>
          <cell r="CF222">
            <v>122416</v>
          </cell>
          <cell r="CG222">
            <v>1836237</v>
          </cell>
          <cell r="CH222">
            <v>1836237</v>
          </cell>
          <cell r="CI222">
            <v>1836237</v>
          </cell>
          <cell r="CJ222">
            <v>1836237</v>
          </cell>
          <cell r="CK222">
            <v>1836237</v>
          </cell>
          <cell r="CL222">
            <v>1530197</v>
          </cell>
          <cell r="CN222">
            <v>2142276</v>
          </cell>
        </row>
        <row r="223">
          <cell r="A223" t="str">
            <v>CD-DTPA-222-2025</v>
          </cell>
          <cell r="B223" t="str">
            <v>2 NACION</v>
          </cell>
          <cell r="C223" t="str">
            <v>CPS-DTPA-222-2025</v>
          </cell>
          <cell r="D223" t="str">
            <v>HÉCTOR JAVIER MONTAÑO MANCILLA</v>
          </cell>
          <cell r="E223">
            <v>45827</v>
          </cell>
          <cell r="F223" t="str">
            <v>PA00-3202032-1-070 Prestar servicios de apoyo a la gestión con plena autonomía técnica y administrativa en el SFF Malpelo para desarrollar las actividades operativas de prevención, vigilancia y control en el marco de la conservación de la diversidad biológica de las áreas protegidas del SINAP nacional.</v>
          </cell>
          <cell r="G223" t="str">
            <v>APOYO A LA GESTIÓN</v>
          </cell>
          <cell r="H223" t="str">
            <v>2 CONTRATACIÓN DIRECTA</v>
          </cell>
          <cell r="I223" t="str">
            <v>14 PRESTACIÓN DE SERVICIOS</v>
          </cell>
          <cell r="J223" t="str">
            <v>N/A</v>
          </cell>
          <cell r="K223">
            <v>80111600</v>
          </cell>
          <cell r="L223">
            <v>20525</v>
          </cell>
          <cell r="M223">
            <v>31725</v>
          </cell>
          <cell r="N223">
            <v>45827</v>
          </cell>
          <cell r="O223">
            <v>3226850</v>
          </cell>
          <cell r="P223">
            <v>19361100</v>
          </cell>
          <cell r="Q223" t="str">
            <v>DIECINUEVE MILLONES TRESCIENTOS SESENTA Y UN MIL CIEN</v>
          </cell>
          <cell r="R223" t="str">
            <v>1 PERSONA NATURAL</v>
          </cell>
          <cell r="S223" t="str">
            <v>3 CÉDULA DE CIUDADANÍA</v>
          </cell>
          <cell r="T223">
            <v>10387423</v>
          </cell>
          <cell r="U223">
            <v>2</v>
          </cell>
          <cell r="V223" t="str">
            <v>N-A</v>
          </cell>
          <cell r="W223" t="str">
            <v>11 NO SE DILIGENCIA INFORMACIÓN PARA ESTE FORMULARIO EN ESTE PERÍODO DE REPORTE</v>
          </cell>
          <cell r="X223" t="str">
            <v>MASCULINO</v>
          </cell>
          <cell r="Y223" t="str">
            <v>Cauca</v>
          </cell>
          <cell r="Z223" t="str">
            <v>Guapi</v>
          </cell>
          <cell r="AA223" t="str">
            <v>HÉCTOR</v>
          </cell>
          <cell r="AB223" t="str">
            <v>JAVIER</v>
          </cell>
          <cell r="AC223" t="str">
            <v>MONTAÑO</v>
          </cell>
          <cell r="AD223" t="str">
            <v>MANCILLA</v>
          </cell>
          <cell r="AE223" t="str">
            <v>NO</v>
          </cell>
          <cell r="AF223" t="str">
            <v>6 NO CONSTITUYÓ GARANTÍAS</v>
          </cell>
          <cell r="AG223" t="str">
            <v>N-A</v>
          </cell>
          <cell r="AH223" t="str">
            <v>N-A</v>
          </cell>
          <cell r="AI223" t="str">
            <v>N-A</v>
          </cell>
          <cell r="AJ223" t="str">
            <v>N-A</v>
          </cell>
          <cell r="AK223" t="str">
            <v>GLORIA TERESITA SERNA ALZATE</v>
          </cell>
          <cell r="AL223" t="str">
            <v>SFF MALPELO</v>
          </cell>
          <cell r="AM223" t="str">
            <v>2 SUPERVISOR</v>
          </cell>
          <cell r="AN223" t="str">
            <v>3 CÉDULA DE CIUDADANÍA</v>
          </cell>
          <cell r="AO223">
            <v>52693916</v>
          </cell>
          <cell r="AP223" t="str">
            <v>ADRIANA DAZA SUAREZ</v>
          </cell>
          <cell r="AQ223">
            <v>180</v>
          </cell>
          <cell r="AR223" t="str">
            <v>3 NO PACTADOS</v>
          </cell>
          <cell r="AS223" t="str">
            <v>4 NO SE HA ADICIONADO NI EN VALOR y EN TIEMPO</v>
          </cell>
          <cell r="AT223">
            <v>0</v>
          </cell>
          <cell r="AU223">
            <v>0</v>
          </cell>
          <cell r="AV223" t="str">
            <v>-</v>
          </cell>
          <cell r="AW223">
            <v>0</v>
          </cell>
          <cell r="AY223">
            <v>45828</v>
          </cell>
          <cell r="AZ223" t="str">
            <v>N/A</v>
          </cell>
          <cell r="BA223">
            <v>45827</v>
          </cell>
          <cell r="BB223">
            <v>46009</v>
          </cell>
          <cell r="BD223" t="str">
            <v>2. NO</v>
          </cell>
          <cell r="BE223" t="str">
            <v>-</v>
          </cell>
          <cell r="BF223" t="str">
            <v>-</v>
          </cell>
          <cell r="BG223" t="str">
            <v>2. NO</v>
          </cell>
          <cell r="BH223">
            <v>0</v>
          </cell>
          <cell r="BJ223" t="str">
            <v>-</v>
          </cell>
          <cell r="BL223" t="str">
            <v>2025753501000099E</v>
          </cell>
          <cell r="BM223">
            <v>19361100</v>
          </cell>
          <cell r="BN223" t="str">
            <v>KHAREM CARABALI MARULANDA</v>
          </cell>
          <cell r="BO223" t="str">
            <v xml:space="preserve">https://community.secop.gov.co/Public/Tendering/ContractNoticePhases/View?PPI=CO1.PPI.40174037&amp;isFromPublicArea=True&amp;isModal=False </v>
          </cell>
          <cell r="BP223" t="str">
            <v>VIGENTE</v>
          </cell>
          <cell r="BR223" t="str">
            <v xml:space="preserve">https://community.secop.gov.co/Public/Tendering/ContractDetailView/Index?UniqueIdentifier=CO1.PCCNTR.7998067 </v>
          </cell>
          <cell r="BS223" t="str">
            <v>hector.montano</v>
          </cell>
          <cell r="BT223" t="str">
            <v>parquesnacionales.gov.co</v>
          </cell>
          <cell r="BU223" t="str">
            <v xml:space="preserve">hectorjavierm@gmail.com </v>
          </cell>
          <cell r="BV223" t="str">
            <v>TECNOLOGO</v>
          </cell>
          <cell r="BW223" t="str">
            <v>BANCO CAJA SOCIAL S.A.</v>
          </cell>
          <cell r="BX223" t="str">
            <v>Ahorro</v>
          </cell>
          <cell r="BY223">
            <v>24097331432</v>
          </cell>
          <cell r="CG223">
            <v>1290740</v>
          </cell>
          <cell r="CH223">
            <v>3226850</v>
          </cell>
          <cell r="CI223">
            <v>3226850</v>
          </cell>
          <cell r="CJ223">
            <v>3226850</v>
          </cell>
          <cell r="CK223">
            <v>3226850</v>
          </cell>
          <cell r="CL223">
            <v>3226850</v>
          </cell>
          <cell r="CM223">
            <v>1936110</v>
          </cell>
          <cell r="CN223">
            <v>0</v>
          </cell>
        </row>
        <row r="224">
          <cell r="A224" t="str">
            <v>CD-DTPA-223-2025</v>
          </cell>
          <cell r="B224" t="str">
            <v>2 NACION</v>
          </cell>
          <cell r="C224" t="str">
            <v>CPS-DTPA-223-2025</v>
          </cell>
          <cell r="D224" t="str">
            <v>STEPHANIE ANDREA RODRÍGUEZ VALENCIA</v>
          </cell>
          <cell r="E224">
            <v>45840</v>
          </cell>
          <cell r="F224" t="str">
            <v>PA00-3202008-15-073 Prestar servicios profesionales con plena autonomía técnica y administrativa para realizar el acompañamiento y apoyo en la gestión precontractual, el seguimiento contractual y poscontractual de la Dirección Territorial Pacífico y sus áreas protegidas con el fin de fortalecer los procesos administrativos de las áreas de SPNNC en el marco de la conservación de la diversidad biológica de las áreas protegidas del SINAP nacional.</v>
          </cell>
          <cell r="G224" t="str">
            <v>PROFESIONAL</v>
          </cell>
          <cell r="H224" t="str">
            <v>2 CONTRATACIÓN DIRECTA</v>
          </cell>
          <cell r="I224" t="str">
            <v>14 PRESTACIÓN DE SERVICIOS</v>
          </cell>
          <cell r="J224" t="str">
            <v>N/A</v>
          </cell>
          <cell r="K224">
            <v>80111600</v>
          </cell>
          <cell r="L224">
            <v>21025</v>
          </cell>
          <cell r="M224">
            <v>34625</v>
          </cell>
          <cell r="N224">
            <v>45840</v>
          </cell>
          <cell r="O224">
            <v>6347913</v>
          </cell>
          <cell r="P224">
            <v>37875881</v>
          </cell>
          <cell r="Q224" t="str">
            <v xml:space="preserve">TREINTA Y SIETE MILLONES OCHOCIENTOS SETENTA Y CINCO MIL OCHOCIENTOS OCHENTA Y UN </v>
          </cell>
          <cell r="R224" t="str">
            <v>1 PERSONA NATURAL</v>
          </cell>
          <cell r="S224" t="str">
            <v>3 CÉDULA DE CIUDADANÍA</v>
          </cell>
          <cell r="T224">
            <v>1113658402</v>
          </cell>
          <cell r="U224">
            <v>2</v>
          </cell>
          <cell r="V224" t="str">
            <v>N-A</v>
          </cell>
          <cell r="W224" t="str">
            <v>11 NO SE DILIGENCIA INFORMACIÓN PARA ESTE FORMULARIO EN ESTE PERÍODO DE REPORTE</v>
          </cell>
          <cell r="X224" t="str">
            <v>FEMENINO</v>
          </cell>
          <cell r="Y224" t="str">
            <v>Valle del Cauca</v>
          </cell>
          <cell r="Z224" t="str">
            <v>Santiago de Cali</v>
          </cell>
          <cell r="AA224" t="str">
            <v>STEPHANIE</v>
          </cell>
          <cell r="AB224" t="str">
            <v>ANDREA</v>
          </cell>
          <cell r="AC224" t="str">
            <v>RODRÍGUEZ</v>
          </cell>
          <cell r="AD224" t="str">
            <v>VALENCIA</v>
          </cell>
          <cell r="AE224" t="str">
            <v>SI</v>
          </cell>
          <cell r="AF224" t="str">
            <v>1 PÓLIZA</v>
          </cell>
          <cell r="AG224" t="str">
            <v>12 SEGUROS DEL ESTADO</v>
          </cell>
          <cell r="AH224" t="str">
            <v>2 CUMPLIMIENTO</v>
          </cell>
          <cell r="AI224">
            <v>45840</v>
          </cell>
          <cell r="AJ224" t="str">
            <v>45-46-101031772</v>
          </cell>
          <cell r="AK224" t="str">
            <v>GLORIA TERESITA SERNA ALZATE</v>
          </cell>
          <cell r="AL224" t="str">
            <v>DTPA</v>
          </cell>
          <cell r="AM224" t="str">
            <v>2 SUPERVISOR</v>
          </cell>
          <cell r="AN224" t="str">
            <v>3 CÉDULA DE CIUDADANÍA</v>
          </cell>
          <cell r="AO224">
            <v>25292225</v>
          </cell>
          <cell r="AP224" t="str">
            <v>CAROL JOHANNA ORTEGA SANCHEZ</v>
          </cell>
          <cell r="AQ224">
            <v>179</v>
          </cell>
          <cell r="AR224" t="str">
            <v>3 NO PACTADOS</v>
          </cell>
          <cell r="AS224" t="str">
            <v>4 NO SE HA ADICIONADO NI EN VALOR y EN TIEMPO</v>
          </cell>
          <cell r="AT224">
            <v>0</v>
          </cell>
          <cell r="AU224">
            <v>0</v>
          </cell>
          <cell r="AV224" t="str">
            <v>-</v>
          </cell>
          <cell r="AW224">
            <v>0</v>
          </cell>
          <cell r="AY224" t="str">
            <v>PENDIENTE</v>
          </cell>
          <cell r="AZ224">
            <v>45840</v>
          </cell>
          <cell r="BA224">
            <v>45840</v>
          </cell>
          <cell r="BB224">
            <v>46022</v>
          </cell>
          <cell r="BD224" t="str">
            <v>2. NO</v>
          </cell>
          <cell r="BE224" t="str">
            <v>-</v>
          </cell>
          <cell r="BF224" t="str">
            <v>-</v>
          </cell>
          <cell r="BG224" t="str">
            <v>2. NO</v>
          </cell>
          <cell r="BH224">
            <v>0</v>
          </cell>
          <cell r="BJ224" t="str">
            <v>-</v>
          </cell>
          <cell r="BL224" t="str">
            <v>2025753501000100E</v>
          </cell>
          <cell r="BM224">
            <v>37875881</v>
          </cell>
          <cell r="BN224" t="str">
            <v>MARGARITA E VICTORIA ACOSTA</v>
          </cell>
          <cell r="BO224" t="str">
            <v xml:space="preserve">https://community.secop.gov.co/Public/Tendering/ContractNoticePhases/View?PPI=CO1.PPI.40480479&amp;isFromPublicArea=True&amp;isModal=False </v>
          </cell>
          <cell r="BP224" t="str">
            <v>VIGENTE</v>
          </cell>
          <cell r="BR224" t="str">
            <v xml:space="preserve">https://community.secop.gov.co/Public/Tendering/ContractDetailView/Index?UniqueIdentifier=CO1.PCCNTR.8038485 </v>
          </cell>
          <cell r="BS224" t="str">
            <v>STEPHANIE.RODRIGUEZ</v>
          </cell>
          <cell r="BT224" t="str">
            <v>parquesnacionales.gov.co</v>
          </cell>
          <cell r="BU224" t="str">
            <v>seguimientocontractual.dtpa@parquesnacionales.gov.co</v>
          </cell>
          <cell r="BV224" t="str">
            <v>PROFESIONAL</v>
          </cell>
          <cell r="BW224" t="str">
            <v>BANCOLOMBIA S.A.</v>
          </cell>
          <cell r="BX224" t="str">
            <v>Ahorro</v>
          </cell>
          <cell r="BY224">
            <v>62137940359</v>
          </cell>
          <cell r="CH224">
            <v>6136316</v>
          </cell>
          <cell r="CI224">
            <v>6347913</v>
          </cell>
          <cell r="CJ224">
            <v>6347913</v>
          </cell>
          <cell r="CK224">
            <v>6347913</v>
          </cell>
          <cell r="CL224">
            <v>6347913</v>
          </cell>
          <cell r="CM224">
            <v>6347913</v>
          </cell>
          <cell r="CN224">
            <v>0</v>
          </cell>
        </row>
        <row r="225">
          <cell r="A225" t="str">
            <v>CD-DTPA-224-2025</v>
          </cell>
          <cell r="B225" t="str">
            <v>2 NACION</v>
          </cell>
          <cell r="C225" t="str">
            <v>CPS-DTPA-224-2025</v>
          </cell>
          <cell r="D225" t="str">
            <v>RODRIGO EDUARDO ERAZO GUTIÉRREZ</v>
          </cell>
          <cell r="E225">
            <v>45845</v>
          </cell>
          <cell r="F225" t="str">
            <v>Prestar servicios profesionales con plena autonomía técnica y administrativa en la Dirección Territorial Pacífico y sus áreas protegidas, generando conceptos técnicos ambientales relacionados con los procesos sancionatorios ambientales que adelantan la Dirección Territorial Pacífico y el registro de reservas naturales de la sociedad civil, en el marco de la conservación de la diversidad biológica de las Áreas Protegidas del SINAP Nacional.</v>
          </cell>
          <cell r="G225" t="str">
            <v>PROFESIONAL</v>
          </cell>
          <cell r="H225" t="str">
            <v>2 CONTRATACIÓN DIRECTA</v>
          </cell>
          <cell r="I225" t="str">
            <v>14 PRESTACIÓN DE SERVICIOS</v>
          </cell>
          <cell r="J225" t="str">
            <v>N/A</v>
          </cell>
          <cell r="K225">
            <v>80111600</v>
          </cell>
          <cell r="L225">
            <v>21925</v>
          </cell>
          <cell r="M225">
            <v>35225</v>
          </cell>
          <cell r="N225">
            <v>45845</v>
          </cell>
          <cell r="O225">
            <v>4620818</v>
          </cell>
          <cell r="P225">
            <v>23104090</v>
          </cell>
          <cell r="Q225" t="str">
            <v xml:space="preserve">VEINTITRÉS MILLONES CIENTO CUATRO MIL NOVENTA </v>
          </cell>
          <cell r="R225" t="str">
            <v>1 PERSONA NATURAL</v>
          </cell>
          <cell r="S225" t="str">
            <v>3 CÉDULA DE CIUDADANÍA</v>
          </cell>
          <cell r="T225">
            <v>1061693625</v>
          </cell>
          <cell r="U225">
            <v>2</v>
          </cell>
          <cell r="V225" t="str">
            <v>N-A</v>
          </cell>
          <cell r="W225" t="str">
            <v>11 NO SE DILIGENCIA INFORMACIÓN PARA ESTE FORMULARIO EN ESTE PERÍODO DE REPORTE</v>
          </cell>
          <cell r="X225" t="str">
            <v>MASCULINO</v>
          </cell>
          <cell r="Y225" t="str">
            <v>Caldas</v>
          </cell>
          <cell r="Z225" t="str">
            <v>Manizales</v>
          </cell>
          <cell r="AA225" t="str">
            <v>RODRIGO</v>
          </cell>
          <cell r="AB225" t="str">
            <v>EDUARDO</v>
          </cell>
          <cell r="AC225" t="str">
            <v>ERAZO</v>
          </cell>
          <cell r="AD225" t="str">
            <v>GUTIERREZ</v>
          </cell>
          <cell r="AE225" t="str">
            <v>SI</v>
          </cell>
          <cell r="AF225" t="str">
            <v>1 PÓLIZA</v>
          </cell>
          <cell r="AG225" t="str">
            <v>12 SEGUROS DEL ESTADO</v>
          </cell>
          <cell r="AH225" t="str">
            <v>2 CUMPLIMIENTO</v>
          </cell>
          <cell r="AI225">
            <v>45845</v>
          </cell>
          <cell r="AJ225" t="str">
            <v>45-46-101031822</v>
          </cell>
          <cell r="AK225" t="str">
            <v>GLORIA TERESITA SERNA ALZATE</v>
          </cell>
          <cell r="AL225" t="str">
            <v>DTPA</v>
          </cell>
          <cell r="AM225" t="str">
            <v>2 SUPERVISOR</v>
          </cell>
          <cell r="AN225" t="str">
            <v>3 CÉDULA DE CIUDADANÍA</v>
          </cell>
          <cell r="AO225">
            <v>79307788</v>
          </cell>
          <cell r="AP225" t="str">
            <v>JUAN IVAN SANCHEZ BERNAL</v>
          </cell>
          <cell r="AQ225">
            <v>150</v>
          </cell>
          <cell r="AR225" t="str">
            <v>3 NO PACTADOS</v>
          </cell>
          <cell r="AS225" t="str">
            <v>4 NO SE HA ADICIONADO NI EN VALOR y EN TIEMPO</v>
          </cell>
          <cell r="AT225">
            <v>1</v>
          </cell>
          <cell r="AU225">
            <v>3542627</v>
          </cell>
          <cell r="AV225">
            <v>45971</v>
          </cell>
          <cell r="AW225">
            <v>23</v>
          </cell>
          <cell r="AX225">
            <v>45971</v>
          </cell>
          <cell r="AY225" t="str">
            <v>PENDIENTE</v>
          </cell>
          <cell r="AZ225">
            <v>45846</v>
          </cell>
          <cell r="BA225">
            <v>45846</v>
          </cell>
          <cell r="BB225">
            <v>46022</v>
          </cell>
          <cell r="BD225" t="str">
            <v>2. NO</v>
          </cell>
          <cell r="BE225" t="str">
            <v>-</v>
          </cell>
          <cell r="BF225" t="str">
            <v>-</v>
          </cell>
          <cell r="BG225" t="str">
            <v>1. SI</v>
          </cell>
          <cell r="BH225">
            <v>0</v>
          </cell>
          <cell r="BJ225" t="str">
            <v>-</v>
          </cell>
          <cell r="BK225" t="str">
            <v>ADICIONADO Y PRORROGADO</v>
          </cell>
          <cell r="BL225" t="str">
            <v>2025753501000101E</v>
          </cell>
          <cell r="BM225">
            <v>26646717</v>
          </cell>
          <cell r="BN225" t="str">
            <v>JULIANA ISABEL MONTES ROMERO</v>
          </cell>
          <cell r="BO225" t="str">
            <v xml:space="preserve">https://community.secop.gov.co/Public/Tendering/ContractNoticePhases/View?PPI=CO1.PPI.40582457&amp;isFromPublicArea=True&amp;isModal=False </v>
          </cell>
          <cell r="BP225" t="str">
            <v>VIGENTE</v>
          </cell>
          <cell r="BR225" t="str">
            <v xml:space="preserve">https://community.secop.gov.co/Public/Tendering/ContractDetailView/Index?UniqueIdentifier=CO1.PCCNTR.8055272 </v>
          </cell>
          <cell r="BS225" t="str">
            <v>RODRIGO.ERAZO</v>
          </cell>
          <cell r="BT225" t="str">
            <v>parquesnacionales.gov.co</v>
          </cell>
          <cell r="BU225" t="str">
            <v>rodrigoerazo2@hotmail.com</v>
          </cell>
          <cell r="BV225" t="str">
            <v>PROFESIONAL</v>
          </cell>
          <cell r="BW225" t="str">
            <v>BANCOLOMBIA S.A.</v>
          </cell>
          <cell r="BX225" t="str">
            <v>Ahorro</v>
          </cell>
          <cell r="BY225">
            <v>86847696895</v>
          </cell>
          <cell r="CH225">
            <v>3696654</v>
          </cell>
          <cell r="CI225">
            <v>4620818</v>
          </cell>
          <cell r="CJ225">
            <v>4620818</v>
          </cell>
          <cell r="CK225">
            <v>4620818</v>
          </cell>
          <cell r="CL225">
            <v>4620818</v>
          </cell>
          <cell r="CM225">
            <v>924164</v>
          </cell>
          <cell r="CN225">
            <v>3542627</v>
          </cell>
        </row>
        <row r="226">
          <cell r="A226" t="str">
            <v>CD-DTPA-225-2025</v>
          </cell>
          <cell r="B226" t="str">
            <v>2 NACION</v>
          </cell>
          <cell r="C226" t="str">
            <v>CPS-DTPA-225-2025</v>
          </cell>
          <cell r="D226" t="str">
            <v>ADRIANA JIMENA SARRIA CORTES</v>
          </cell>
          <cell r="E226">
            <v>45848</v>
          </cell>
          <cell r="F226" t="str">
            <v>PA06-3202052-8-022 Prestar servicios profesionales con plena autonomía técnica y administrativa en PNN los Katíos en desarrollo de las actividades necesarias en el proceso de actualización del plan de manejo del área protegida, en el marco de la conservación de la diversidad biológica de las áreas protegidas del SINAP nacional.</v>
          </cell>
          <cell r="G226" t="str">
            <v>PROFESIONAL</v>
          </cell>
          <cell r="H226" t="str">
            <v>2 CONTRATACIÓN DIRECTA</v>
          </cell>
          <cell r="I226" t="str">
            <v>14 PRESTACIÓN DE SERVICIOS</v>
          </cell>
          <cell r="J226" t="str">
            <v>N/A</v>
          </cell>
          <cell r="K226">
            <v>80111600</v>
          </cell>
          <cell r="L226">
            <v>12125</v>
          </cell>
          <cell r="M226">
            <v>35325</v>
          </cell>
          <cell r="N226">
            <v>45848</v>
          </cell>
          <cell r="O226">
            <v>4620818</v>
          </cell>
          <cell r="P226">
            <v>18945354</v>
          </cell>
          <cell r="Q226" t="str">
            <v>DIECIOCHO MILLONES NOVECIENTOS CUARENTA Y CINCO MIL TRESCIENTOS CINCUENTA Y CUATRO</v>
          </cell>
          <cell r="R226" t="str">
            <v>1 PERSONA NATURAL</v>
          </cell>
          <cell r="S226" t="str">
            <v>3 CÉDULA DE CIUDADANÍA</v>
          </cell>
          <cell r="T226">
            <v>34565108</v>
          </cell>
          <cell r="U226">
            <v>2</v>
          </cell>
          <cell r="V226" t="str">
            <v>N-A</v>
          </cell>
          <cell r="W226" t="str">
            <v>11 NO SE DILIGENCIA INFORMACIÓN PARA ESTE FORMULARIO EN ESTE PERÍODO DE REPORTE</v>
          </cell>
          <cell r="X226" t="str">
            <v>FEMENINO</v>
          </cell>
          <cell r="Y226" t="str">
            <v>Huila</v>
          </cell>
          <cell r="Z226" t="str">
            <v>La Plata</v>
          </cell>
          <cell r="AA226" t="str">
            <v>ADRIANA</v>
          </cell>
          <cell r="AB226" t="str">
            <v>JIMENA</v>
          </cell>
          <cell r="AC226" t="str">
            <v>SARRIA</v>
          </cell>
          <cell r="AD226" t="str">
            <v>CORTES</v>
          </cell>
          <cell r="AE226" t="str">
            <v>SI</v>
          </cell>
          <cell r="AF226" t="str">
            <v>1 PÓLIZA</v>
          </cell>
          <cell r="AG226" t="str">
            <v>12 SEGUROS DEL ESTADO</v>
          </cell>
          <cell r="AH226" t="str">
            <v>2 CUMPLIMIENTO</v>
          </cell>
          <cell r="AI226">
            <v>45848</v>
          </cell>
          <cell r="AJ226" t="str">
            <v>45-44-101167647</v>
          </cell>
          <cell r="AK226" t="str">
            <v>GLORIA TERESITA SERNA ALZATE</v>
          </cell>
          <cell r="AL226" t="str">
            <v>PNN LOS KATIOS</v>
          </cell>
          <cell r="AM226" t="str">
            <v>2 SUPERVISOR</v>
          </cell>
          <cell r="AN226" t="str">
            <v>3 CÉDULA DE CIUDADANÍA</v>
          </cell>
          <cell r="AO226">
            <v>12563768</v>
          </cell>
          <cell r="AP226" t="str">
            <v>NELSON DE LA ROSA MANJARRES</v>
          </cell>
          <cell r="AQ226">
            <v>123</v>
          </cell>
          <cell r="AR226" t="str">
            <v>3 NO PACTADOS</v>
          </cell>
          <cell r="AS226" t="str">
            <v>4 NO SE HA ADICIONADO NI EN VALOR y EN TIEMPO</v>
          </cell>
          <cell r="AT226">
            <v>0</v>
          </cell>
          <cell r="AU226">
            <v>0</v>
          </cell>
          <cell r="AV226" t="str">
            <v>-</v>
          </cell>
          <cell r="AW226">
            <v>0</v>
          </cell>
          <cell r="AY226" t="str">
            <v>PENDIENTE</v>
          </cell>
          <cell r="AZ226">
            <v>45848</v>
          </cell>
          <cell r="BA226">
            <v>45848</v>
          </cell>
          <cell r="BB226">
            <v>45973</v>
          </cell>
          <cell r="BD226" t="str">
            <v>2. NO</v>
          </cell>
          <cell r="BE226" t="str">
            <v>-</v>
          </cell>
          <cell r="BF226" t="str">
            <v>-</v>
          </cell>
          <cell r="BG226" t="str">
            <v>2. NO</v>
          </cell>
          <cell r="BH226">
            <v>0</v>
          </cell>
          <cell r="BJ226" t="str">
            <v>-</v>
          </cell>
          <cell r="BL226" t="str">
            <v xml:space="preserve">2025753501000102E </v>
          </cell>
          <cell r="BM226">
            <v>18945354</v>
          </cell>
          <cell r="BN226" t="str">
            <v>KHAREM CARABALI MARULANDA</v>
          </cell>
          <cell r="BO226" t="str">
            <v xml:space="preserve">https://community.secop.gov.co/Public/Tendering/ContractNoticePhases/View?PPI=CO1.PPI.40659912&amp;isFromPublicArea=True&amp;isModal=False </v>
          </cell>
          <cell r="BP226" t="str">
            <v>VIGENTE</v>
          </cell>
          <cell r="BR226" t="str">
            <v xml:space="preserve">https://community.secop.gov.co/Public/Tendering/ContractDetailView/Index?UniqueIdentifier=CO1.PCCNTR.8069123 </v>
          </cell>
          <cell r="BS226" t="str">
            <v>ADRIANA.SARRIA</v>
          </cell>
          <cell r="BT226" t="str">
            <v>parquesnacionales.gov.co</v>
          </cell>
          <cell r="BU226" t="str">
            <v>ajsarriacor@gmail.com</v>
          </cell>
          <cell r="BV226" t="str">
            <v>PROFESIONAL</v>
          </cell>
          <cell r="BW226" t="str">
            <v>BANCO DAVIVIENDA S.A.</v>
          </cell>
          <cell r="BX226" t="str">
            <v>Ahorro</v>
          </cell>
          <cell r="BY226">
            <v>570010470023440</v>
          </cell>
          <cell r="CH226">
            <v>3234573</v>
          </cell>
          <cell r="CI226">
            <v>4620818</v>
          </cell>
          <cell r="CJ226">
            <v>4620818</v>
          </cell>
          <cell r="CK226">
            <v>4620818</v>
          </cell>
          <cell r="CL226">
            <v>1848327</v>
          </cell>
          <cell r="CN226">
            <v>0</v>
          </cell>
        </row>
        <row r="227">
          <cell r="A227" t="str">
            <v>CD-DTPA-226-2025</v>
          </cell>
          <cell r="B227" t="str">
            <v>1 FONAM</v>
          </cell>
          <cell r="C227" t="str">
            <v>CPS-DTPA-226-2025</v>
          </cell>
          <cell r="D227" t="str">
            <v>VICTOR HUGO RAMOS RODRIGUEZ</v>
          </cell>
          <cell r="E227">
            <v>45852</v>
          </cell>
          <cell r="F227" t="str">
            <v xml:space="preserve">PA04-3202032-1-025. Prestar servicios de apoyo a la gestión con plena autonomía técnica y administrativa en el PNN Farallones de Cali, para desarrollar las actividades operativas de la implementación de los instrumentos de planeación, especialmente en los ecosistemas andinos y de páramo, en el marco de la conservación de la diversidad biológica de las áreas protegidas del SINAP nacional.
 </v>
          </cell>
          <cell r="G227" t="str">
            <v>APOYO A LA GESTIÓN</v>
          </cell>
          <cell r="H227" t="str">
            <v>2 CONTRATACIÓN DIRECTA</v>
          </cell>
          <cell r="I227" t="str">
            <v>14 PRESTACIÓN DE SERVICIOS</v>
          </cell>
          <cell r="J227" t="str">
            <v>N/A</v>
          </cell>
          <cell r="K227">
            <v>80111600</v>
          </cell>
          <cell r="L227">
            <v>27925</v>
          </cell>
          <cell r="M227">
            <v>34125</v>
          </cell>
          <cell r="N227">
            <v>45853</v>
          </cell>
          <cell r="O227">
            <v>1836237</v>
          </cell>
          <cell r="P227">
            <v>10160511</v>
          </cell>
          <cell r="Q227" t="str">
            <v>DIEZ MILLONES CIENTO SESENTA MIL QUINIENTOS ONCE</v>
          </cell>
          <cell r="R227" t="str">
            <v>1 PERSONA NATURAL</v>
          </cell>
          <cell r="S227" t="str">
            <v>3 CÉDULA DE CIUDADANÍA</v>
          </cell>
          <cell r="T227">
            <v>4376136</v>
          </cell>
          <cell r="U227">
            <v>2</v>
          </cell>
          <cell r="V227" t="str">
            <v>N-A</v>
          </cell>
          <cell r="W227" t="str">
            <v>11 NO SE DILIGENCIA INFORMACIÓN PARA ESTE FORMULARIO EN ESTE PERÍODO DE REPORTE</v>
          </cell>
          <cell r="X227" t="str">
            <v>MASCULINO</v>
          </cell>
          <cell r="Y227" t="str">
            <v>Valle del Cauca</v>
          </cell>
          <cell r="Z227" t="str">
            <v>Santiago de Cali</v>
          </cell>
          <cell r="AA227" t="str">
            <v>VICTOR</v>
          </cell>
          <cell r="AB227" t="str">
            <v>HUGO</v>
          </cell>
          <cell r="AC227" t="str">
            <v>RAMOS</v>
          </cell>
          <cell r="AD227" t="str">
            <v>RODRÍGUEZ</v>
          </cell>
          <cell r="AE227" t="str">
            <v>NO</v>
          </cell>
          <cell r="AF227" t="str">
            <v>6 NO CONSTITUYÓ GARANTÍAS</v>
          </cell>
          <cell r="AG227" t="str">
            <v>N-A</v>
          </cell>
          <cell r="AH227" t="str">
            <v>N-A</v>
          </cell>
          <cell r="AI227" t="str">
            <v>N-A</v>
          </cell>
          <cell r="AJ227" t="str">
            <v>N-A</v>
          </cell>
          <cell r="AK227" t="str">
            <v>GLORIA TERESITA SERNA ALZATE</v>
          </cell>
          <cell r="AL227" t="str">
            <v>PNN FARALLONES DE CALI</v>
          </cell>
          <cell r="AM227" t="str">
            <v>2 SUPERVISOR</v>
          </cell>
          <cell r="AN227" t="str">
            <v>3 CÉDULA DE CIUDADANÍA</v>
          </cell>
          <cell r="AO227">
            <v>29120620</v>
          </cell>
          <cell r="AP227" t="str">
            <v>MARIA JULIANA CERON</v>
          </cell>
          <cell r="AQ227">
            <v>166</v>
          </cell>
          <cell r="AR227" t="str">
            <v>3 NO PACTADOS</v>
          </cell>
          <cell r="AS227" t="str">
            <v>4 NO SE HA ADICIONADO NI EN VALOR y EN TIEMPO</v>
          </cell>
          <cell r="AT227">
            <v>0</v>
          </cell>
          <cell r="AU227">
            <v>0</v>
          </cell>
          <cell r="AV227" t="str">
            <v>-</v>
          </cell>
          <cell r="AW227">
            <v>0</v>
          </cell>
          <cell r="AZ227" t="str">
            <v>N/A</v>
          </cell>
          <cell r="BA227">
            <v>45853</v>
          </cell>
          <cell r="BB227">
            <v>46022</v>
          </cell>
          <cell r="BD227" t="str">
            <v>2. NO</v>
          </cell>
          <cell r="BE227" t="str">
            <v>-</v>
          </cell>
          <cell r="BF227" t="str">
            <v>-</v>
          </cell>
          <cell r="BG227" t="str">
            <v>2. NO</v>
          </cell>
          <cell r="BH227">
            <v>0</v>
          </cell>
          <cell r="BJ227" t="str">
            <v>-</v>
          </cell>
          <cell r="BL227" t="str">
            <v xml:space="preserve">2025753501900120E </v>
          </cell>
          <cell r="BM227">
            <v>10160511</v>
          </cell>
          <cell r="BN227" t="str">
            <v>ALEX YANIRA PISMAG PORTILLA</v>
          </cell>
          <cell r="BO227" t="str">
            <v xml:space="preserve">https://community.secop.gov.co/Public/Tendering/ContractNoticePhases/View?PPI=CO1.PPI.40714895&amp;isFromPublicArea=True&amp;isModal=False </v>
          </cell>
          <cell r="BP227" t="str">
            <v>VIGENTE</v>
          </cell>
          <cell r="BR227" t="str">
            <v xml:space="preserve">https://community.secop.gov.co/Public/Tendering/ContractDetailView/Index?UniqueIdentifier=CO1.PCCNTR.8083115 </v>
          </cell>
          <cell r="BS227" t="str">
            <v>VICTOR.RAMOS</v>
          </cell>
          <cell r="BT227" t="str">
            <v>parquesnacionales.gov.co</v>
          </cell>
          <cell r="BU227" t="str">
            <v>victorh2r@hotmail.com</v>
          </cell>
          <cell r="BV227" t="str">
            <v>OPERARIO</v>
          </cell>
          <cell r="BW227" t="str">
            <v>BANCOLOMBIA S.A.</v>
          </cell>
          <cell r="BX227" t="str">
            <v>Ahorro</v>
          </cell>
          <cell r="BY227">
            <v>87053111214</v>
          </cell>
          <cell r="CH227">
            <v>979326</v>
          </cell>
          <cell r="CI227">
            <v>1836237</v>
          </cell>
          <cell r="CJ227">
            <v>1836237</v>
          </cell>
          <cell r="CK227">
            <v>1836237</v>
          </cell>
          <cell r="CL227">
            <v>1836237</v>
          </cell>
          <cell r="CM227">
            <v>1836237</v>
          </cell>
          <cell r="CN227">
            <v>0</v>
          </cell>
        </row>
        <row r="228">
          <cell r="A228" t="str">
            <v>CD-DTPA-227-2025</v>
          </cell>
          <cell r="B228" t="str">
            <v>2 NACION</v>
          </cell>
          <cell r="C228" t="str">
            <v>CPS-DTPA-227-2025</v>
          </cell>
          <cell r="D228" t="str">
            <v>LAINER ZAMBRANO CORREA</v>
          </cell>
          <cell r="E228">
            <v>45870</v>
          </cell>
          <cell r="F228" t="str">
            <v>PA01-3202008-9-014 Prestar servicios de apoyo a la gestión con plena autonomía técnica y administrativa en el DNMI Cabo Manglares en el desarrollo de las actividades operativas de la línea de monitoreo e investigación en el marco de la conservación de la diversidad biológica de las áreas protegidas del SINAP nacional.</v>
          </cell>
          <cell r="G228" t="str">
            <v>APOYO A LA GESTIÓN</v>
          </cell>
          <cell r="H228" t="str">
            <v>2 CONTRATACIÓN DIRECTA</v>
          </cell>
          <cell r="I228" t="str">
            <v>14 PRESTACIÓN DE SERVICIOS</v>
          </cell>
          <cell r="J228" t="str">
            <v>N/A</v>
          </cell>
          <cell r="K228">
            <v>80111600</v>
          </cell>
          <cell r="L228">
            <v>12825</v>
          </cell>
          <cell r="M228">
            <v>38625</v>
          </cell>
          <cell r="N228">
            <v>45874</v>
          </cell>
          <cell r="O228">
            <v>1836237</v>
          </cell>
          <cell r="P228">
            <v>8936353</v>
          </cell>
          <cell r="Q228" t="str">
            <v xml:space="preserve">OCHO MILLONES NOVECIENTOS TREINTA Y SEIS MIL TRESCIENTOS CINCUENTA Y TRES </v>
          </cell>
          <cell r="R228" t="str">
            <v>1 PERSONA NATURAL</v>
          </cell>
          <cell r="S228" t="str">
            <v>3 CÉDULA DE CIUDADANÍA</v>
          </cell>
          <cell r="T228">
            <v>1149436132</v>
          </cell>
          <cell r="U228">
            <v>2</v>
          </cell>
          <cell r="V228" t="str">
            <v>N-A</v>
          </cell>
          <cell r="W228" t="str">
            <v>11 NO SE DILIGENCIA INFORMACIÓN PARA ESTE FORMULARIO EN ESTE PERÍODO DE REPORTE</v>
          </cell>
          <cell r="X228" t="str">
            <v>MASCULINO</v>
          </cell>
          <cell r="Y228" t="str">
            <v>Nariño</v>
          </cell>
          <cell r="Z228" t="str">
            <v>Tumaco</v>
          </cell>
          <cell r="AA228" t="str">
            <v>LAINER</v>
          </cell>
          <cell r="AC228" t="str">
            <v>ZAMBRANO</v>
          </cell>
          <cell r="AD228" t="str">
            <v>CORREA</v>
          </cell>
          <cell r="AE228" t="str">
            <v>NO</v>
          </cell>
          <cell r="AF228" t="str">
            <v>6 NO CONSTITUYÓ GARANTÍAS</v>
          </cell>
          <cell r="AG228" t="str">
            <v>N-A</v>
          </cell>
          <cell r="AH228" t="str">
            <v>N-A</v>
          </cell>
          <cell r="AI228" t="str">
            <v>N-A</v>
          </cell>
          <cell r="AJ228" t="str">
            <v>N-A</v>
          </cell>
          <cell r="AK228" t="str">
            <v>GLORIA TERESITA SERNA ALZATE</v>
          </cell>
          <cell r="AL228" t="str">
            <v>DNMI CABO MANGLARES</v>
          </cell>
          <cell r="AM228" t="str">
            <v>2 SUPERVISOR</v>
          </cell>
          <cell r="AN228" t="str">
            <v>3 CÉDULA DE CIUDADANÍA</v>
          </cell>
          <cell r="AO228">
            <v>1085903464</v>
          </cell>
          <cell r="AP228" t="str">
            <v>MARÍA FERNANDA VILLAREAL MONSALVE</v>
          </cell>
          <cell r="AQ228">
            <v>146</v>
          </cell>
          <cell r="AR228" t="str">
            <v>3 NO PACTADOS</v>
          </cell>
          <cell r="AS228" t="str">
            <v>4 NO SE HA ADICIONADO NI EN VALOR y EN TIEMPO</v>
          </cell>
          <cell r="AT228">
            <v>0</v>
          </cell>
          <cell r="AU228">
            <v>0</v>
          </cell>
          <cell r="AV228" t="str">
            <v>-</v>
          </cell>
          <cell r="AW228">
            <v>0</v>
          </cell>
          <cell r="AY228" t="str">
            <v>PENDIENTE</v>
          </cell>
          <cell r="AZ228" t="str">
            <v>N/A</v>
          </cell>
          <cell r="BA228">
            <v>45874</v>
          </cell>
          <cell r="BB228">
            <v>46022</v>
          </cell>
          <cell r="BD228" t="str">
            <v>2. NO</v>
          </cell>
          <cell r="BE228" t="str">
            <v>-</v>
          </cell>
          <cell r="BF228" t="str">
            <v>-</v>
          </cell>
          <cell r="BG228" t="str">
            <v>2. NO</v>
          </cell>
          <cell r="BH228">
            <v>0</v>
          </cell>
          <cell r="BJ228" t="str">
            <v>-</v>
          </cell>
          <cell r="BL228" t="str">
            <v>2025753501000103E</v>
          </cell>
          <cell r="BM228">
            <v>8936353</v>
          </cell>
          <cell r="BN228" t="str">
            <v>KHAREM CARABALI MARULANDA</v>
          </cell>
          <cell r="BO228" t="str">
            <v xml:space="preserve">https://community.secop.gov.co/Public/Tendering/ContractNoticePhases/View?PPI=CO1.PPI.41182860&amp;isFromPublicArea=True&amp;isModal=False </v>
          </cell>
          <cell r="BP228" t="str">
            <v>VIGENTE</v>
          </cell>
          <cell r="BR228" t="str">
            <v xml:space="preserve">https://community.secop.gov.co/Public/Tendering/ContractDetailView/Index?UniqueIdentifier=CO1.PCCNTR.8153044  </v>
          </cell>
          <cell r="BS228" t="str">
            <v>LAINER.ZAMBRANO</v>
          </cell>
          <cell r="BT228" t="str">
            <v>parquesnacionales.gov.co</v>
          </cell>
          <cell r="BU228" t="str">
            <v>lainerzambranocorrea@gmail.com</v>
          </cell>
          <cell r="BV228" t="str">
            <v>OPERARIO</v>
          </cell>
          <cell r="BW228" t="e">
            <v>#N/A</v>
          </cell>
          <cell r="BX228" t="e">
            <v>#N/A</v>
          </cell>
          <cell r="BY228" t="e">
            <v>#N/A</v>
          </cell>
          <cell r="CI228">
            <v>1591405</v>
          </cell>
          <cell r="CJ228">
            <v>1836237</v>
          </cell>
          <cell r="CK228">
            <v>1836237</v>
          </cell>
          <cell r="CL228">
            <v>1836237</v>
          </cell>
          <cell r="CM228">
            <v>1836237</v>
          </cell>
          <cell r="CN228">
            <v>0</v>
          </cell>
        </row>
        <row r="229">
          <cell r="A229" t="str">
            <v>CD-DTPA-228-2025</v>
          </cell>
          <cell r="B229" t="str">
            <v>2 NACION</v>
          </cell>
          <cell r="C229" t="str">
            <v>CPS-DTPA-228-2025</v>
          </cell>
          <cell r="D229" t="str">
            <v>YOSELIN SANDOVAL SALAZAR</v>
          </cell>
          <cell r="E229">
            <v>45890</v>
          </cell>
          <cell r="F229" t="str">
            <v>PA01-3202008-9-016 Prestar servicios de apoyo a la gestión con plena autonomía técnica y administrativa en el DNMI Cabo Manglares en el desarrollo de las actividades operativas de la línea de monitoreo e investigación en el marco de la conservación de la diversidad biológica de las áreas protegidas del SINAP nacional.</v>
          </cell>
          <cell r="G229" t="str">
            <v>APOYO A LA GESTIÓN</v>
          </cell>
          <cell r="H229" t="str">
            <v>2 CONTRATACIÓN DIRECTA</v>
          </cell>
          <cell r="I229" t="str">
            <v>14 PRESTACIÓN DE SERVICIOS</v>
          </cell>
          <cell r="J229" t="str">
            <v>N/A</v>
          </cell>
          <cell r="K229">
            <v>80111600</v>
          </cell>
          <cell r="L229">
            <v>11625</v>
          </cell>
          <cell r="M229">
            <v>39225</v>
          </cell>
          <cell r="N229">
            <v>45890</v>
          </cell>
          <cell r="O229">
            <v>1836237</v>
          </cell>
          <cell r="P229">
            <v>7957027</v>
          </cell>
          <cell r="Q229" t="str">
            <v xml:space="preserve">SIETE MILLONES NOVECIENTOS CINCUENTA Y SIETE MIL VEINTISIETE </v>
          </cell>
          <cell r="R229" t="str">
            <v>1 PERSONA NATURAL</v>
          </cell>
          <cell r="S229" t="str">
            <v>3 CÉDULA DE CIUDADANÍA</v>
          </cell>
          <cell r="T229">
            <v>1193511278</v>
          </cell>
          <cell r="U229">
            <v>2</v>
          </cell>
          <cell r="V229" t="str">
            <v>N-A</v>
          </cell>
          <cell r="W229" t="str">
            <v>11 NO SE DILIGENCIA INFORMACIÓN PARA ESTE FORMULARIO EN ESTE PERÍODO DE REPORTE</v>
          </cell>
          <cell r="X229" t="str">
            <v>FEMENINO</v>
          </cell>
          <cell r="Y229" t="str">
            <v>Nariño</v>
          </cell>
          <cell r="Z229" t="str">
            <v>Tumaco</v>
          </cell>
          <cell r="AA229" t="str">
            <v>YOSELIN</v>
          </cell>
          <cell r="AC229" t="str">
            <v>SANDOVAL</v>
          </cell>
          <cell r="AD229" t="str">
            <v>SALAZAR</v>
          </cell>
          <cell r="AE229" t="str">
            <v>NO</v>
          </cell>
          <cell r="AF229" t="str">
            <v>6 NO CONSTITUYÓ GARANTÍAS</v>
          </cell>
          <cell r="AG229" t="str">
            <v>N-A</v>
          </cell>
          <cell r="AH229" t="str">
            <v>N-A</v>
          </cell>
          <cell r="AI229" t="str">
            <v>N-A</v>
          </cell>
          <cell r="AJ229" t="str">
            <v>N-A</v>
          </cell>
          <cell r="AK229" t="str">
            <v>GLORIA TERESITA SERNA ALZATE</v>
          </cell>
          <cell r="AL229" t="str">
            <v>DNMI CABO MANGLARES</v>
          </cell>
          <cell r="AM229" t="str">
            <v>2 SUPERVISOR</v>
          </cell>
          <cell r="AN229" t="str">
            <v>3 CÉDULA DE CIUDADANÍA</v>
          </cell>
          <cell r="AO229">
            <v>1085903464</v>
          </cell>
          <cell r="AP229" t="str">
            <v>MARÍA FERNANDA VILLAREAL MONSALVE</v>
          </cell>
          <cell r="AQ229">
            <v>130</v>
          </cell>
          <cell r="AR229" t="str">
            <v>3 NO PACTADOS</v>
          </cell>
          <cell r="AS229" t="str">
            <v>4 NO SE HA ADICIONADO NI EN VALOR y EN TIEMPO</v>
          </cell>
          <cell r="AT229">
            <v>0</v>
          </cell>
          <cell r="AU229">
            <v>0</v>
          </cell>
          <cell r="AV229" t="str">
            <v>-</v>
          </cell>
          <cell r="AW229">
            <v>0</v>
          </cell>
          <cell r="AY229" t="str">
            <v>PENDIENTE</v>
          </cell>
          <cell r="AZ229" t="str">
            <v>N/A</v>
          </cell>
          <cell r="BA229">
            <v>45890</v>
          </cell>
          <cell r="BB229">
            <v>46022</v>
          </cell>
          <cell r="BD229" t="str">
            <v>2. NO</v>
          </cell>
          <cell r="BE229" t="str">
            <v>-</v>
          </cell>
          <cell r="BF229" t="str">
            <v>-</v>
          </cell>
          <cell r="BG229" t="str">
            <v>2. NO</v>
          </cell>
          <cell r="BH229">
            <v>0</v>
          </cell>
          <cell r="BJ229" t="str">
            <v>-</v>
          </cell>
          <cell r="BL229" t="str">
            <v>2025753501000104E</v>
          </cell>
          <cell r="BM229">
            <v>7957027</v>
          </cell>
          <cell r="BN229" t="str">
            <v>KHAREM CARABALI MARULANDA</v>
          </cell>
          <cell r="BO229" t="str">
            <v xml:space="preserve">https://community.secop.gov.co/Public/Tendering/ContractNoticePhases/View?PPI=CO1.PPI.41594896&amp;isFromPublicArea=True&amp;isModal=False </v>
          </cell>
          <cell r="BP229" t="str">
            <v>VIGENTE</v>
          </cell>
          <cell r="BR229" t="str">
            <v xml:space="preserve">https://community.secop.gov.co/Public/Tendering/ContractDetailView/Index?UniqueIdentifier=CO1.PCCNTR.8221861 </v>
          </cell>
          <cell r="BS229" t="str">
            <v>YOSELIN.SANDOVAL</v>
          </cell>
          <cell r="BT229" t="str">
            <v>parquesnacionales.gov.co</v>
          </cell>
          <cell r="BU229" t="str">
            <v>sandovaljoselin69@gmail.com</v>
          </cell>
          <cell r="BV229" t="str">
            <v>OPERARIO</v>
          </cell>
          <cell r="BW229" t="e">
            <v>#N/A</v>
          </cell>
          <cell r="BX229" t="e">
            <v>#N/A</v>
          </cell>
          <cell r="BY229" t="e">
            <v>#N/A</v>
          </cell>
          <cell r="CI229">
            <v>612079</v>
          </cell>
          <cell r="CJ229">
            <v>1836237</v>
          </cell>
          <cell r="CK229">
            <v>1836237</v>
          </cell>
          <cell r="CL229">
            <v>1836237</v>
          </cell>
          <cell r="CM229">
            <v>1836237</v>
          </cell>
          <cell r="CN229">
            <v>0</v>
          </cell>
        </row>
        <row r="230">
          <cell r="A230" t="str">
            <v>CD-DTPA-229-2025</v>
          </cell>
          <cell r="B230" t="str">
            <v>1 FONAM</v>
          </cell>
          <cell r="C230" t="str">
            <v>CPS-DTPA-229-2025</v>
          </cell>
          <cell r="D230" t="str">
            <v>JAVIER STEVEN ATOY PAZ</v>
          </cell>
          <cell r="E230">
            <v>45884</v>
          </cell>
          <cell r="F230" t="str">
            <v>PA04-3202032-1-011 Prestar servicios de apoyo a la gestión con plena autonomía técnica y administrativa en las actividades requeridas del PNN Farallones de Cali para implementar las acciones de prevención, vigilancia y control asociadas a las presiones, especialmente mineria, en las áreas protegidas administradas por PNNC, especialmente en los ecosistemas andinos y de páramo, en el marco de la conservación de la diversidad biológica de las Áreas Protegidas del SINAP Nacional</v>
          </cell>
          <cell r="G230" t="str">
            <v>APOYO A LA GESTIÓN</v>
          </cell>
          <cell r="H230" t="str">
            <v>2 CONTRATACIÓN DIRECTA</v>
          </cell>
          <cell r="I230" t="str">
            <v>14 PRESTACIÓN DE SERVICIOS</v>
          </cell>
          <cell r="J230" t="str">
            <v>N/A</v>
          </cell>
          <cell r="K230">
            <v>80111600</v>
          </cell>
          <cell r="L230">
            <v>5925</v>
          </cell>
          <cell r="M230">
            <v>41825</v>
          </cell>
          <cell r="N230">
            <v>45888</v>
          </cell>
          <cell r="O230">
            <v>3670920</v>
          </cell>
          <cell r="P230">
            <v>16641504</v>
          </cell>
          <cell r="Q230" t="str">
            <v>DIECISÉIS MILLONES SEISCIENTOS CUARENTA Y UN MIL QUINIENTOS CUATRO</v>
          </cell>
          <cell r="R230" t="str">
            <v>1 PERSONA NATURAL</v>
          </cell>
          <cell r="S230" t="str">
            <v>3 CÉDULA DE CIUDADANÍA</v>
          </cell>
          <cell r="T230">
            <v>1114732646</v>
          </cell>
          <cell r="U230">
            <v>2</v>
          </cell>
          <cell r="V230" t="str">
            <v>N-A</v>
          </cell>
          <cell r="W230" t="str">
            <v>11 NO SE DILIGENCIA INFORMACIÓN PARA ESTE FORMULARIO EN ESTE PERÍODO DE REPORTE</v>
          </cell>
          <cell r="X230" t="str">
            <v>MASCULINO</v>
          </cell>
          <cell r="Y230" t="str">
            <v>Valle del Cauca</v>
          </cell>
          <cell r="Z230" t="str">
            <v>Dagua</v>
          </cell>
          <cell r="AA230" t="str">
            <v>JAVIER</v>
          </cell>
          <cell r="AB230" t="str">
            <v>STIVEN</v>
          </cell>
          <cell r="AC230" t="str">
            <v>ATOY</v>
          </cell>
          <cell r="AD230" t="str">
            <v>PAZ</v>
          </cell>
          <cell r="AE230" t="str">
            <v>NO</v>
          </cell>
          <cell r="AF230" t="str">
            <v>6 NO CONSTITUYÓ GARANTÍAS</v>
          </cell>
          <cell r="AG230" t="str">
            <v>N-A</v>
          </cell>
          <cell r="AH230" t="str">
            <v>N-A</v>
          </cell>
          <cell r="AI230" t="str">
            <v>N-A</v>
          </cell>
          <cell r="AJ230" t="str">
            <v>N-A</v>
          </cell>
          <cell r="AK230" t="str">
            <v>GLORIA TERESITA SERNA ALZATE</v>
          </cell>
          <cell r="AL230" t="str">
            <v>PNN FARALLONES DE CALI</v>
          </cell>
          <cell r="AM230" t="str">
            <v>2 SUPERVISOR</v>
          </cell>
          <cell r="AN230" t="str">
            <v>3 CÉDULA DE CIUDADANÍA</v>
          </cell>
          <cell r="AO230">
            <v>29120620</v>
          </cell>
          <cell r="AP230" t="str">
            <v>MARIA JULIANA CERON</v>
          </cell>
          <cell r="AQ230">
            <v>136</v>
          </cell>
          <cell r="AR230" t="str">
            <v>3 NO PACTADOS</v>
          </cell>
          <cell r="AS230" t="str">
            <v>4 NO SE HA ADICIONADO NI EN VALOR y EN TIEMPO</v>
          </cell>
          <cell r="AT230">
            <v>0</v>
          </cell>
          <cell r="AU230">
            <v>0</v>
          </cell>
          <cell r="AV230" t="str">
            <v>-</v>
          </cell>
          <cell r="AW230">
            <v>0</v>
          </cell>
          <cell r="AY230" t="str">
            <v>PENDIENTE</v>
          </cell>
          <cell r="AZ230" t="str">
            <v>N/A</v>
          </cell>
          <cell r="BA230">
            <v>45888</v>
          </cell>
          <cell r="BB230">
            <v>46022</v>
          </cell>
          <cell r="BD230" t="str">
            <v>2. NO</v>
          </cell>
          <cell r="BE230" t="str">
            <v>-</v>
          </cell>
          <cell r="BF230" t="str">
            <v>-</v>
          </cell>
          <cell r="BG230" t="str">
            <v>2. NO</v>
          </cell>
          <cell r="BH230">
            <v>0</v>
          </cell>
          <cell r="BJ230" t="str">
            <v>-</v>
          </cell>
          <cell r="BL230" t="str">
            <v>2025753501900121E</v>
          </cell>
          <cell r="BM230">
            <v>16641504</v>
          </cell>
          <cell r="BN230" t="str">
            <v>WENDY ISABEL DAVID</v>
          </cell>
          <cell r="BO230" t="str">
            <v xml:space="preserve">https://community.secop.gov.co/Public/Tendering/ContractNoticePhases/View?PPI=CO1.PPI.41497911&amp;isFromPublicArea=True&amp;isModal=False </v>
          </cell>
          <cell r="BP230" t="str">
            <v>VIGENTE</v>
          </cell>
          <cell r="BR230" t="str">
            <v xml:space="preserve">https://community.secop.gov.co/Public/Tendering/ContractDetailView/Index?UniqueIdentifier=CO1.PCCNTR.8207152 </v>
          </cell>
          <cell r="BS230" t="str">
            <v>javier.atoy</v>
          </cell>
          <cell r="BT230" t="str">
            <v>parquesnacionales.gov.co</v>
          </cell>
          <cell r="BU230" t="str">
            <v>stivenatoy20@gmail.com</v>
          </cell>
          <cell r="BV230" t="str">
            <v>TECNOLOGO</v>
          </cell>
          <cell r="BW230" t="str">
            <v>BANCOLOMBIA S.A.</v>
          </cell>
          <cell r="BX230" t="str">
            <v>Ahorro</v>
          </cell>
          <cell r="BY230">
            <v>91237422002</v>
          </cell>
          <cell r="CI230">
            <v>1957824</v>
          </cell>
          <cell r="CJ230">
            <v>3670920</v>
          </cell>
          <cell r="CK230">
            <v>3670920</v>
          </cell>
          <cell r="CL230">
            <v>3670920</v>
          </cell>
          <cell r="CM230">
            <v>3670920</v>
          </cell>
          <cell r="CN230">
            <v>0</v>
          </cell>
        </row>
        <row r="231">
          <cell r="A231" t="str">
            <v>CD-DTPA-230-2025</v>
          </cell>
          <cell r="B231" t="str">
            <v>2 NACION</v>
          </cell>
          <cell r="C231" t="str">
            <v>CPS-DTPA-230-2025</v>
          </cell>
          <cell r="D231" t="str">
            <v>VALENTINA OSORIO MAFLA</v>
          </cell>
          <cell r="E231">
            <v>45895</v>
          </cell>
          <cell r="F231" t="str">
            <v>PA00-3202008-15-083 Prestar servicios profesionales con plena autonomía técnica y administrativa en la Dirección Territorial Pacífico y sus áreas protegidas, para el cumplimiento de las acciones derivadas de la etapa postcontractual (liquidaciones), en el marco de la conservación de la diversidad biológica de las áreas protegidas del SINAP nacional</v>
          </cell>
          <cell r="G231" t="str">
            <v>PROFESIONAL</v>
          </cell>
          <cell r="H231" t="str">
            <v>2 CONTRATACIÓN DIRECTA</v>
          </cell>
          <cell r="I231" t="str">
            <v>14 PRESTACIÓN DE SERVICIOS</v>
          </cell>
          <cell r="J231" t="str">
            <v>N/A</v>
          </cell>
          <cell r="K231">
            <v>80111600</v>
          </cell>
          <cell r="L231">
            <v>23825</v>
          </cell>
          <cell r="M231">
            <v>39525</v>
          </cell>
          <cell r="N231">
            <v>45895</v>
          </cell>
          <cell r="O231">
            <v>3670921</v>
          </cell>
          <cell r="P231">
            <v>15173140</v>
          </cell>
          <cell r="Q231" t="str">
            <v xml:space="preserve">QUINCE MILLONES CIENTO SETENTA Y TRES MIL CIENTO CUARENTA </v>
          </cell>
          <cell r="R231" t="str">
            <v>1 PERSONA NATURAL</v>
          </cell>
          <cell r="S231" t="str">
            <v>3 CÉDULA DE CIUDADANÍA</v>
          </cell>
          <cell r="T231">
            <v>1112496114</v>
          </cell>
          <cell r="U231">
            <v>2</v>
          </cell>
          <cell r="V231" t="str">
            <v>N-A</v>
          </cell>
          <cell r="W231" t="str">
            <v>11 NO SE DILIGENCIA INFORMACIÓN PARA ESTE FORMULARIO EN ESTE PERÍODO DE REPORTE</v>
          </cell>
          <cell r="X231" t="str">
            <v>FEMENINO</v>
          </cell>
          <cell r="Y231" t="str">
            <v>Valle del Cauca</v>
          </cell>
          <cell r="Z231" t="str">
            <v>Jamundí</v>
          </cell>
          <cell r="AA231" t="str">
            <v>VALENTINA</v>
          </cell>
          <cell r="AC231" t="str">
            <v>OSORIO</v>
          </cell>
          <cell r="AD231" t="str">
            <v>MAFLA</v>
          </cell>
          <cell r="AE231" t="str">
            <v>SI</v>
          </cell>
          <cell r="AF231" t="str">
            <v>1 PÓLIZA</v>
          </cell>
          <cell r="AG231" t="str">
            <v>12 SEGUROS DEL ESTADO</v>
          </cell>
          <cell r="AH231" t="str">
            <v>2 CUMPLIMIENTO</v>
          </cell>
          <cell r="AI231">
            <v>45896</v>
          </cell>
          <cell r="AJ231" t="str">
            <v>45-46-101032415</v>
          </cell>
          <cell r="AK231" t="str">
            <v>GLORIA TERESITA SERNA ALZATE</v>
          </cell>
          <cell r="AL231" t="str">
            <v>DTPA</v>
          </cell>
          <cell r="AM231" t="str">
            <v>2 SUPERVISOR</v>
          </cell>
          <cell r="AN231" t="str">
            <v>3 CÉDULA DE CIUDADANÍA</v>
          </cell>
          <cell r="AO231">
            <v>66859604</v>
          </cell>
          <cell r="AP231" t="str">
            <v>MARGARITA EUGENIA VICTORIA ACOSTA</v>
          </cell>
          <cell r="AQ231">
            <v>124</v>
          </cell>
          <cell r="AR231" t="str">
            <v>3 NO PACTADOS</v>
          </cell>
          <cell r="AS231" t="str">
            <v>4 NO SE HA ADICIONADO NI EN VALOR y EN TIEMPO</v>
          </cell>
          <cell r="AT231">
            <v>0</v>
          </cell>
          <cell r="AU231">
            <v>0</v>
          </cell>
          <cell r="AV231" t="str">
            <v>-</v>
          </cell>
          <cell r="AW231">
            <v>0</v>
          </cell>
          <cell r="AY231" t="str">
            <v>PENDIENTE</v>
          </cell>
          <cell r="AZ231">
            <v>45896</v>
          </cell>
          <cell r="BA231">
            <v>45896</v>
          </cell>
          <cell r="BB231">
            <v>46022</v>
          </cell>
          <cell r="BD231" t="str">
            <v>2. NO</v>
          </cell>
          <cell r="BE231" t="str">
            <v>-</v>
          </cell>
          <cell r="BF231" t="str">
            <v>-</v>
          </cell>
          <cell r="BG231" t="str">
            <v>2. NO</v>
          </cell>
          <cell r="BH231">
            <v>0</v>
          </cell>
          <cell r="BJ231" t="str">
            <v>-</v>
          </cell>
          <cell r="BL231" t="str">
            <v>2025753501000105E</v>
          </cell>
          <cell r="BM231">
            <v>15173140</v>
          </cell>
          <cell r="BN231" t="str">
            <v>JULIANA ISABEL MONTES ROMERO</v>
          </cell>
          <cell r="BO231" t="str">
            <v xml:space="preserve">https://community.secop.gov.co/Public/Tendering/ContractNoticePhases/View?PPI=CO1.PPI.41666704&amp;isFromPublicArea=True&amp;isModal=False </v>
          </cell>
          <cell r="BP231" t="str">
            <v>VIGENTE</v>
          </cell>
          <cell r="BR231" t="str">
            <v xml:space="preserve">https://community.secop.gov.co/Public/Tendering/ContractDetailView/Index?UniqueIdentifier=CO1.PCCNTR.8235434 </v>
          </cell>
          <cell r="BS231" t="str">
            <v>VALENTINA.OSORIO</v>
          </cell>
          <cell r="BT231" t="str">
            <v>parquesnacionales.gov.co</v>
          </cell>
          <cell r="BU231" t="str">
            <v>liquidaciones.dtpa@parquesnacionales.gov.co</v>
          </cell>
          <cell r="BV231" t="str">
            <v>PROFESIONAL</v>
          </cell>
          <cell r="BW231" t="e">
            <v>#N/A</v>
          </cell>
          <cell r="BX231" t="e">
            <v>#N/A</v>
          </cell>
          <cell r="BY231" t="e">
            <v>#N/A</v>
          </cell>
          <cell r="CI231">
            <v>489456</v>
          </cell>
          <cell r="CJ231">
            <v>3670921</v>
          </cell>
          <cell r="CK231">
            <v>3670921</v>
          </cell>
          <cell r="CL231">
            <v>3670921</v>
          </cell>
          <cell r="CM231">
            <v>3670921</v>
          </cell>
          <cell r="CN231">
            <v>0</v>
          </cell>
        </row>
        <row r="232">
          <cell r="A232" t="str">
            <v>CD-DTPA-231-2025</v>
          </cell>
          <cell r="B232" t="str">
            <v>1 FONAM</v>
          </cell>
          <cell r="C232" t="str">
            <v>CPS-DTPA-231-2025</v>
          </cell>
          <cell r="D232" t="str">
            <v>RUBEN ARMANDO HURTADO PALMA</v>
          </cell>
          <cell r="E232">
            <v>45897</v>
          </cell>
          <cell r="F232" t="str">
            <v>PA04-3202008-15-161 Prestar servicios de apoyo a la gestión con plena autonomía técnica y administrativa al PNN Farallones de Cali adscrito a la Dirección Territorial Pacifico, para la organización, control, conservación documental y diligenciamiento de instrumentos y/o herramientas archivísticas relacionadas con el proceso sancionatorio ambiental, especialmente en los ecosistemas andinos y de páramo, en el marco de la conservación de la diversidad biológica de las Áreas Protegidas del SINAP Nacional</v>
          </cell>
          <cell r="G232" t="str">
            <v>APOYO A LA GESTIÓN</v>
          </cell>
          <cell r="H232" t="str">
            <v>2 CONTRATACIÓN DIRECTA</v>
          </cell>
          <cell r="I232" t="str">
            <v>14 PRESTACIÓN DE SERVICIOS</v>
          </cell>
          <cell r="J232" t="str">
            <v>N/A</v>
          </cell>
          <cell r="K232">
            <v>80111600</v>
          </cell>
          <cell r="L232">
            <v>31225</v>
          </cell>
          <cell r="M232">
            <v>47325</v>
          </cell>
          <cell r="N232">
            <v>45897</v>
          </cell>
          <cell r="O232">
            <v>3226850</v>
          </cell>
          <cell r="P232">
            <v>13230085</v>
          </cell>
          <cell r="Q232" t="str">
            <v>TRECE MILLONES DOSCIENTOS TREINTA MIL OCHENTA Y CINCO</v>
          </cell>
          <cell r="R232" t="str">
            <v>1 PERSONA NATURAL</v>
          </cell>
          <cell r="S232" t="str">
            <v>3 CÉDULA DE CIUDADANÍA</v>
          </cell>
          <cell r="T232">
            <v>94070463</v>
          </cell>
          <cell r="U232">
            <v>2</v>
          </cell>
          <cell r="V232" t="str">
            <v>N-A</v>
          </cell>
          <cell r="W232" t="str">
            <v>11 NO SE DILIGENCIA INFORMACIÓN PARA ESTE FORMULARIO EN ESTE PERÍODO DE REPORTE</v>
          </cell>
          <cell r="X232" t="str">
            <v>MASCULINO</v>
          </cell>
          <cell r="Y232" t="str">
            <v>Valle del Cauca</v>
          </cell>
          <cell r="Z232" t="str">
            <v>Santiago de Cali</v>
          </cell>
          <cell r="AA232" t="str">
            <v xml:space="preserve">RUBEN </v>
          </cell>
          <cell r="AB232" t="str">
            <v>ARMANDO</v>
          </cell>
          <cell r="AC232" t="str">
            <v xml:space="preserve">HURTADO </v>
          </cell>
          <cell r="AD232" t="str">
            <v>PALMA</v>
          </cell>
          <cell r="AE232" t="str">
            <v>NO</v>
          </cell>
          <cell r="AF232" t="str">
            <v>6 NO CONSTITUYÓ GARANTÍAS</v>
          </cell>
          <cell r="AG232" t="str">
            <v>N-A</v>
          </cell>
          <cell r="AH232" t="str">
            <v>N-A</v>
          </cell>
          <cell r="AI232" t="str">
            <v>N-A</v>
          </cell>
          <cell r="AJ232" t="str">
            <v>N-A</v>
          </cell>
          <cell r="AK232" t="str">
            <v>GLORIA TERESITA SERNA ALZATE</v>
          </cell>
          <cell r="AL232" t="str">
            <v>PNN FARALLONES DE CALI</v>
          </cell>
          <cell r="AM232" t="str">
            <v>2 SUPERVISOR</v>
          </cell>
          <cell r="AN232" t="str">
            <v>3 CÉDULA DE CIUDADANÍA</v>
          </cell>
          <cell r="AO232">
            <v>25292225</v>
          </cell>
          <cell r="AP232" t="str">
            <v>CAROL JOHANNA ORTEGA SANCHEZ</v>
          </cell>
          <cell r="AQ232">
            <v>123</v>
          </cell>
          <cell r="AR232" t="str">
            <v>3 NO PACTADOS</v>
          </cell>
          <cell r="AS232" t="str">
            <v>4 NO SE HA ADICIONADO NI EN VALOR y EN TIEMPO</v>
          </cell>
          <cell r="AT232">
            <v>0</v>
          </cell>
          <cell r="AU232">
            <v>0</v>
          </cell>
          <cell r="AV232" t="str">
            <v>-</v>
          </cell>
          <cell r="AW232">
            <v>0</v>
          </cell>
          <cell r="AY232" t="str">
            <v>PENDIENTE</v>
          </cell>
          <cell r="AZ232" t="str">
            <v>N/A</v>
          </cell>
          <cell r="BA232">
            <v>45897</v>
          </cell>
          <cell r="BB232">
            <v>46022</v>
          </cell>
          <cell r="BD232" t="str">
            <v>2. NO</v>
          </cell>
          <cell r="BE232" t="str">
            <v>-</v>
          </cell>
          <cell r="BF232" t="str">
            <v>-</v>
          </cell>
          <cell r="BG232" t="str">
            <v>2. NO</v>
          </cell>
          <cell r="BH232">
            <v>0</v>
          </cell>
          <cell r="BJ232" t="str">
            <v>-</v>
          </cell>
          <cell r="BL232" t="str">
            <v>2025753501900122E</v>
          </cell>
          <cell r="BM232">
            <v>13230085</v>
          </cell>
          <cell r="BN232" t="str">
            <v>KHAREM CARABALI MARULANDA</v>
          </cell>
          <cell r="BO232" t="str">
            <v xml:space="preserve">https://community.secop.gov.co/Public/Tendering/ContractNoticePhases/View?PPI=CO1.PPI.41665015&amp;isFromPublicArea=True&amp;isModal=False </v>
          </cell>
          <cell r="BP232" t="str">
            <v>VIGENTE</v>
          </cell>
          <cell r="BR232" t="str">
            <v xml:space="preserve">https://community.secop.gov.co/Public/Tendering/ContractDetailView/Index?UniqueIdentifier=CO1.PCCNTR.8249927 </v>
          </cell>
          <cell r="BS232" t="str">
            <v>RUBEN.HURTADO</v>
          </cell>
          <cell r="BT232" t="str">
            <v>parquesnacionales.gov.co</v>
          </cell>
          <cell r="BU232" t="str">
            <v>archivojuridica.dtpa@parquesnacionales.gov.co</v>
          </cell>
          <cell r="BV232" t="str">
            <v>TECNICO</v>
          </cell>
          <cell r="BW232" t="e">
            <v>#N/A</v>
          </cell>
          <cell r="BX232" t="e">
            <v>#N/A</v>
          </cell>
          <cell r="BY232" t="e">
            <v>#N/A</v>
          </cell>
          <cell r="CI232">
            <v>322685</v>
          </cell>
          <cell r="CJ232">
            <v>3226850</v>
          </cell>
          <cell r="CK232">
            <v>3226850</v>
          </cell>
          <cell r="CL232">
            <v>3226850</v>
          </cell>
          <cell r="CM232">
            <v>3226850</v>
          </cell>
          <cell r="CN232">
            <v>0</v>
          </cell>
        </row>
        <row r="233">
          <cell r="A233" t="str">
            <v>CD-DTPA-232-2025</v>
          </cell>
          <cell r="B233" t="str">
            <v>1 FONAM</v>
          </cell>
          <cell r="C233" t="str">
            <v>CPS-DTPA-232-2025</v>
          </cell>
          <cell r="D233" t="str">
            <v>ANGIE XIMENA AGUIRRE PARRA</v>
          </cell>
          <cell r="E233">
            <v>45922</v>
          </cell>
          <cell r="F233" t="str">
            <v>PA11-3202008-15-009 Prestar servicios profesionales con plena autonomía técnica y administrativa en el SFF Malpelo en el desarrollo de actividades en los procesos de gestión pre y pos contractual, administrativa, financiera, documental y la atención a los requerimientos de ciudadanos del área protegida en el marco de la conservación de la diversidad biológica de las áreas protegidas del SINAP.</v>
          </cell>
          <cell r="G233" t="str">
            <v>PROFESIONAL</v>
          </cell>
          <cell r="H233" t="str">
            <v>2 CONTRATACIÓN DIRECTA</v>
          </cell>
          <cell r="I233" t="str">
            <v>14 PRESTACIÓN DE SERVICIOS</v>
          </cell>
          <cell r="J233" t="str">
            <v>N/A</v>
          </cell>
          <cell r="K233">
            <v>80111600</v>
          </cell>
          <cell r="L233">
            <v>33625</v>
          </cell>
          <cell r="M233">
            <v>55825</v>
          </cell>
          <cell r="N233">
            <v>45922</v>
          </cell>
          <cell r="O233">
            <v>3670921</v>
          </cell>
          <cell r="P233">
            <v>12114039</v>
          </cell>
          <cell r="Q233" t="str">
            <v>DOCE MILLONES CIENTO CATORCE MIL TREINTA Y NUEVE</v>
          </cell>
          <cell r="R233" t="str">
            <v>1 PERSONA NATURAL</v>
          </cell>
          <cell r="S233" t="str">
            <v>3 CÉDULA DE CIUDADANÍA</v>
          </cell>
          <cell r="T233">
            <v>1144080227</v>
          </cell>
          <cell r="U233">
            <v>2</v>
          </cell>
          <cell r="V233" t="str">
            <v>N-A</v>
          </cell>
          <cell r="W233" t="str">
            <v>11 NO SE DILIGENCIA INFORMACIÓN PARA ESTE FORMULARIO EN ESTE PERÍODO DE REPORTE</v>
          </cell>
          <cell r="X233" t="str">
            <v>FEMENINO</v>
          </cell>
          <cell r="Y233" t="str">
            <v>Valle del Cauca</v>
          </cell>
          <cell r="Z233" t="str">
            <v>Santiago de Cali</v>
          </cell>
          <cell r="AA233" t="str">
            <v>ANGIE</v>
          </cell>
          <cell r="AB233" t="str">
            <v>XIMENA</v>
          </cell>
          <cell r="AC233" t="str">
            <v>AGUIRRE</v>
          </cell>
          <cell r="AD233" t="str">
            <v>PARRA</v>
          </cell>
          <cell r="AE233" t="str">
            <v>SI</v>
          </cell>
          <cell r="AF233" t="str">
            <v>1 PÓLIZA</v>
          </cell>
          <cell r="AG233" t="str">
            <v>12 SEGUROS DEL ESTADO</v>
          </cell>
          <cell r="AH233" t="str">
            <v>2 CUMPLIMIENTO</v>
          </cell>
          <cell r="AI233">
            <v>45922</v>
          </cell>
          <cell r="AJ233" t="str">
            <v>45-46-101033069</v>
          </cell>
          <cell r="AK233" t="str">
            <v>GLORIA TERESITA SERNA ALZATE</v>
          </cell>
          <cell r="AL233" t="str">
            <v>SFF MALPELO</v>
          </cell>
          <cell r="AM233" t="str">
            <v>2 SUPERVISOR</v>
          </cell>
          <cell r="AN233" t="str">
            <v>3 CÉDULA DE CIUDADANÍA</v>
          </cell>
          <cell r="AO233">
            <v>52693916</v>
          </cell>
          <cell r="AP233" t="str">
            <v>ADRIANA DAZA SUAREZ</v>
          </cell>
          <cell r="AQ233">
            <v>100</v>
          </cell>
          <cell r="AR233" t="str">
            <v>3 NO PACTADOS</v>
          </cell>
          <cell r="AS233" t="str">
            <v>4 NO SE HA ADICIONADO NI EN VALOR y EN TIEMPO</v>
          </cell>
          <cell r="AT233">
            <v>0</v>
          </cell>
          <cell r="AU233">
            <v>0</v>
          </cell>
          <cell r="AV233" t="str">
            <v>-</v>
          </cell>
          <cell r="AW233">
            <v>0</v>
          </cell>
          <cell r="AY233" t="str">
            <v>PENDIENTE</v>
          </cell>
          <cell r="AZ233">
            <v>45922</v>
          </cell>
          <cell r="BA233">
            <v>45922</v>
          </cell>
          <cell r="BB233">
            <v>46022</v>
          </cell>
          <cell r="BD233" t="str">
            <v>2. NO</v>
          </cell>
          <cell r="BE233" t="str">
            <v>-</v>
          </cell>
          <cell r="BF233" t="str">
            <v>-</v>
          </cell>
          <cell r="BG233" t="str">
            <v>2. NO</v>
          </cell>
          <cell r="BH233">
            <v>0</v>
          </cell>
          <cell r="BJ233" t="str">
            <v>-</v>
          </cell>
          <cell r="BL233" t="str">
            <v>2025753501900123E</v>
          </cell>
          <cell r="BM233">
            <v>12114039</v>
          </cell>
          <cell r="BN233" t="str">
            <v>KHAREM CARABALI MARULANDA</v>
          </cell>
          <cell r="BO233" t="str">
            <v xml:space="preserve">https://community.secop.gov.co/Public/Tendering/ContractNoticePhases/View?PPI=CO1.PPI.42296224&amp;isFromPublicArea=True&amp;isModal=False </v>
          </cell>
          <cell r="BP233" t="str">
            <v>VIGENTE</v>
          </cell>
          <cell r="BR233" t="str">
            <v xml:space="preserve">https://community.secop.gov.co/Public/Tendering/ContractDetailView/Index?UniqueIdentifier=CO1.PCCNTR.8354103 </v>
          </cell>
          <cell r="BS233" t="str">
            <v>ANGIE.AGUIRRE</v>
          </cell>
          <cell r="BT233" t="str">
            <v>parquesnacionales.gov.co</v>
          </cell>
          <cell r="BU233" t="str">
            <v>malpelo@parquesnacionales.gov.co</v>
          </cell>
          <cell r="BV233" t="str">
            <v>PROFESIONAL</v>
          </cell>
          <cell r="BW233" t="e">
            <v>#N/A</v>
          </cell>
          <cell r="BX233" t="e">
            <v>#N/A</v>
          </cell>
          <cell r="BY233" t="e">
            <v>#N/A</v>
          </cell>
          <cell r="CJ233">
            <v>1101276</v>
          </cell>
          <cell r="CK233">
            <v>3670921</v>
          </cell>
          <cell r="CL233">
            <v>3670921</v>
          </cell>
          <cell r="CM233">
            <v>3670921</v>
          </cell>
          <cell r="CN233">
            <v>0</v>
          </cell>
        </row>
        <row r="234">
          <cell r="A234" t="str">
            <v>CD-DTPA-233-2025</v>
          </cell>
          <cell r="B234" t="str">
            <v>1 FONAM</v>
          </cell>
          <cell r="C234" t="str">
            <v>CPS-DTPA-233-2025</v>
          </cell>
          <cell r="D234" t="str">
            <v>MARÍA PATRICIA ANGULO GARCÍA</v>
          </cell>
          <cell r="E234">
            <v>45926</v>
          </cell>
          <cell r="F234" t="str">
            <v>PA00-3202008-15-087 Prestar servicios profesionales con plena autonomía técnica y administrativa para el desarrollo de actividades educativas y comunicativas de Parques Nacionales Naturales en las áreas protegidas de la Dirección Territorial Pacífico, en el marco de la conservación de la diversidad biológica las áreas protegidas del SINAP nacional</v>
          </cell>
          <cell r="G234" t="str">
            <v>PROFESIONAL</v>
          </cell>
          <cell r="H234" t="str">
            <v>2 CONTRATACIÓN DIRECTA</v>
          </cell>
          <cell r="I234" t="str">
            <v>14 PRESTACIÓN DE SERVICIOS</v>
          </cell>
          <cell r="J234" t="str">
            <v>N/A</v>
          </cell>
          <cell r="K234">
            <v>80111600</v>
          </cell>
          <cell r="L234">
            <v>33725</v>
          </cell>
          <cell r="M234">
            <v>58425</v>
          </cell>
          <cell r="N234">
            <v>45926</v>
          </cell>
          <cell r="O234">
            <v>4200744</v>
          </cell>
          <cell r="P234">
            <v>13302356</v>
          </cell>
          <cell r="Q234" t="str">
            <v xml:space="preserve">TRECE MILLONES TRESCIENTOS DOS MIL TRESCIENTOS CINCUENTA Y SEIS </v>
          </cell>
          <cell r="R234" t="str">
            <v>1 PERSONA NATURAL</v>
          </cell>
          <cell r="S234" t="str">
            <v>3 CÉDULA DE CIUDADANÍA</v>
          </cell>
          <cell r="T234">
            <v>1111757596</v>
          </cell>
          <cell r="U234">
            <v>2</v>
          </cell>
          <cell r="V234" t="str">
            <v>N-A</v>
          </cell>
          <cell r="W234" t="str">
            <v>11 NO SE DILIGENCIA INFORMACIÓN PARA ESTE FORMULARIO EN ESTE PERÍODO DE REPORTE</v>
          </cell>
          <cell r="X234" t="str">
            <v>FEMENINO</v>
          </cell>
          <cell r="Y234" t="str">
            <v>Valle del Cauca</v>
          </cell>
          <cell r="Z234" t="str">
            <v>Buenaventura</v>
          </cell>
          <cell r="AA234" t="str">
            <v xml:space="preserve">MARÍA </v>
          </cell>
          <cell r="AB234" t="str">
            <v>PATRICIA</v>
          </cell>
          <cell r="AC234" t="str">
            <v>ANGULO</v>
          </cell>
          <cell r="AD234" t="str">
            <v>GARCÍA</v>
          </cell>
          <cell r="AE234" t="str">
            <v>SI</v>
          </cell>
          <cell r="AF234" t="str">
            <v>1 PÓLIZA</v>
          </cell>
          <cell r="AG234" t="str">
            <v>12 SEGUROS DEL ESTADO</v>
          </cell>
          <cell r="AH234" t="str">
            <v>2 CUMPLIMIENTO</v>
          </cell>
          <cell r="AI234">
            <v>45926</v>
          </cell>
          <cell r="AJ234" t="str">
            <v>45-46-101033141</v>
          </cell>
          <cell r="AK234" t="str">
            <v>GLORIA TERESITA SERNA ALZATE</v>
          </cell>
          <cell r="AL234" t="str">
            <v>DTPA</v>
          </cell>
          <cell r="AM234" t="str">
            <v>2 SUPERVISOR</v>
          </cell>
          <cell r="AN234" t="str">
            <v>3 CÉDULA DE CIUDADANÍA</v>
          </cell>
          <cell r="AO234">
            <v>7178273</v>
          </cell>
          <cell r="AP234" t="str">
            <v>CARLOS ANDRÉS GÚZMAN AVILA</v>
          </cell>
          <cell r="AQ234">
            <v>96</v>
          </cell>
          <cell r="AR234" t="str">
            <v>3 NO PACTADOS</v>
          </cell>
          <cell r="AS234" t="str">
            <v>4 NO SE HA ADICIONADO NI EN VALOR y EN TIEMPO</v>
          </cell>
          <cell r="AT234">
            <v>0</v>
          </cell>
          <cell r="AU234">
            <v>0</v>
          </cell>
          <cell r="AV234" t="str">
            <v>-</v>
          </cell>
          <cell r="AW234">
            <v>0</v>
          </cell>
          <cell r="AZ234">
            <v>45926</v>
          </cell>
          <cell r="BA234">
            <v>45926</v>
          </cell>
          <cell r="BB234">
            <v>46022</v>
          </cell>
          <cell r="BD234" t="str">
            <v>2. NO</v>
          </cell>
          <cell r="BE234" t="str">
            <v>-</v>
          </cell>
          <cell r="BF234" t="str">
            <v>-</v>
          </cell>
          <cell r="BG234" t="str">
            <v>2. NO</v>
          </cell>
          <cell r="BH234">
            <v>0</v>
          </cell>
          <cell r="BJ234" t="str">
            <v>-</v>
          </cell>
          <cell r="BL234" t="str">
            <v>2025753501900124E</v>
          </cell>
          <cell r="BM234">
            <v>13302356</v>
          </cell>
          <cell r="BN234" t="str">
            <v>KHAREM CARABALI MARULANDA</v>
          </cell>
          <cell r="BO234" t="str">
            <v xml:space="preserve">https://community.secop.gov.co/Public/Tendering/ContractNoticePhases/View?PPI=CO1.PPI.42458646&amp;isFromPublicArea=True&amp;isModal=False </v>
          </cell>
          <cell r="BP234" t="str">
            <v>VIGENTE</v>
          </cell>
          <cell r="BR234" t="str">
            <v xml:space="preserve">https://community.secop.gov.co/Public/Tendering/ContractDetailView/Index?UniqueIdentifier=CO1.PCCNTR.8378401 </v>
          </cell>
          <cell r="BS234" t="str">
            <v>MARIA.ANGULO</v>
          </cell>
          <cell r="BT234" t="str">
            <v>parquesnacionales.gov.co</v>
          </cell>
          <cell r="BU234" t="str">
            <v>mariajal1820@hotmail.com</v>
          </cell>
          <cell r="BV234" t="str">
            <v>PROFESIONAL</v>
          </cell>
          <cell r="BW234" t="e">
            <v>#N/A</v>
          </cell>
          <cell r="BX234" t="e">
            <v>#N/A</v>
          </cell>
          <cell r="BY234" t="e">
            <v>#N/A</v>
          </cell>
          <cell r="CJ234">
            <v>700124</v>
          </cell>
          <cell r="CK234">
            <v>4200744</v>
          </cell>
          <cell r="CL234">
            <v>4200744</v>
          </cell>
          <cell r="CM234">
            <v>4200744</v>
          </cell>
          <cell r="CN234">
            <v>0</v>
          </cell>
        </row>
        <row r="235">
          <cell r="A235" t="str">
            <v>CD-DTPA-234-2025</v>
          </cell>
          <cell r="B235" t="str">
            <v>2 NACION</v>
          </cell>
          <cell r="C235" t="str">
            <v>CPS-DTPA-234-2025</v>
          </cell>
          <cell r="D235" t="str">
            <v>DIDIMO ALVEIRO MORENO MORENO</v>
          </cell>
          <cell r="E235">
            <v>45944</v>
          </cell>
          <cell r="F235" t="str">
            <v>PA00-3202008-15-076 PA00-3202032-1-077 Prestar servicios de apoyo a la gestión con plena autonomía técnica y administrativa para la ejecución de actividades asistenciales en la DTPA en el marco de la conservación de la diversidad biológica de las áreas protegidas del SINAP Nacional.</v>
          </cell>
          <cell r="G235" t="str">
            <v>APOYO A LA GESTIÓN</v>
          </cell>
          <cell r="H235" t="str">
            <v>2 CONTRATACIÓN DIRECTA</v>
          </cell>
          <cell r="I235" t="str">
            <v>14 PRESTACIÓN DE SERVICIOS</v>
          </cell>
          <cell r="J235" t="str">
            <v>N/A</v>
          </cell>
          <cell r="K235">
            <v>80111600</v>
          </cell>
          <cell r="L235">
            <v>24925</v>
          </cell>
          <cell r="M235">
            <v>44225</v>
          </cell>
          <cell r="N235">
            <v>45944</v>
          </cell>
          <cell r="O235">
            <v>2084129</v>
          </cell>
          <cell r="P235">
            <v>5349264</v>
          </cell>
          <cell r="Q235" t="str">
            <v xml:space="preserve">CINCO MILLONES TRESCIENTOS CUARENTA Y NUEVE MIL DOSCIENTOS SESENTA Y CUATRO </v>
          </cell>
          <cell r="R235" t="str">
            <v>1 PERSONA NATURAL</v>
          </cell>
          <cell r="S235" t="str">
            <v>3 CÉDULA DE CIUDADANÍA</v>
          </cell>
          <cell r="T235">
            <v>5337568</v>
          </cell>
          <cell r="U235">
            <v>7</v>
          </cell>
          <cell r="V235" t="str">
            <v>N-A</v>
          </cell>
          <cell r="W235" t="str">
            <v>11 NO SE DILIGENCIA INFORMACIÓN PARA ESTE FORMULARIO EN ESTE PERÍODO DE REPORTE</v>
          </cell>
          <cell r="X235" t="str">
            <v>MASCULINO</v>
          </cell>
          <cell r="Y235" t="str">
            <v>Valle del Cauca</v>
          </cell>
          <cell r="Z235" t="str">
            <v>Santiago de Cali</v>
          </cell>
          <cell r="AA235" t="str">
            <v>DIDIMO</v>
          </cell>
          <cell r="AB235" t="str">
            <v>ALVEIRO</v>
          </cell>
          <cell r="AC235" t="str">
            <v>MOREMO</v>
          </cell>
          <cell r="AD235" t="str">
            <v>MORENO</v>
          </cell>
          <cell r="AE235" t="str">
            <v>NO</v>
          </cell>
          <cell r="AF235" t="str">
            <v>6 NO CONSTITUYÓ GARANTÍAS</v>
          </cell>
          <cell r="AG235" t="str">
            <v>N-A</v>
          </cell>
          <cell r="AH235" t="str">
            <v>99999998 NO SE DILIGENCIA INFORMACIÓN PARA ESTE FORMULARIO EN ESTE PERÍODO DE REPORTE</v>
          </cell>
          <cell r="AI235" t="str">
            <v>N-A</v>
          </cell>
          <cell r="AJ235" t="str">
            <v>N-A</v>
          </cell>
          <cell r="AK235" t="str">
            <v>GLORIA TERESITA SERNA ALZATE</v>
          </cell>
          <cell r="AL235" t="str">
            <v>DTPA</v>
          </cell>
          <cell r="AM235" t="str">
            <v>2 SUPERVISOR</v>
          </cell>
          <cell r="AN235" t="str">
            <v>3 CÉDULA DE CIUDADANÍA</v>
          </cell>
          <cell r="AO235">
            <v>24344682</v>
          </cell>
          <cell r="AP235" t="str">
            <v>DIANA CAROLINA GOMEZ</v>
          </cell>
          <cell r="AQ235">
            <v>77</v>
          </cell>
          <cell r="AR235" t="str">
            <v>3 NO PACTADOS</v>
          </cell>
          <cell r="AS235" t="str">
            <v>4 NO SE HA ADICIONADO NI EN VALOR y EN TIEMPO</v>
          </cell>
          <cell r="AT235">
            <v>0</v>
          </cell>
          <cell r="AU235">
            <v>0</v>
          </cell>
          <cell r="AV235" t="str">
            <v>-</v>
          </cell>
          <cell r="AW235">
            <v>0</v>
          </cell>
          <cell r="AY235">
            <v>45944</v>
          </cell>
          <cell r="AZ235" t="str">
            <v>N/A</v>
          </cell>
          <cell r="BA235">
            <v>45944</v>
          </cell>
          <cell r="BB235">
            <v>46022</v>
          </cell>
          <cell r="BD235" t="str">
            <v>2. NO</v>
          </cell>
          <cell r="BE235" t="str">
            <v>-</v>
          </cell>
          <cell r="BF235" t="str">
            <v>-</v>
          </cell>
          <cell r="BG235" t="str">
            <v>2. NO</v>
          </cell>
          <cell r="BH235">
            <v>0</v>
          </cell>
          <cell r="BJ235" t="str">
            <v>-</v>
          </cell>
          <cell r="BL235" t="str">
            <v>2025753501000106E</v>
          </cell>
          <cell r="BM235">
            <v>5349264</v>
          </cell>
          <cell r="BN235" t="str">
            <v>STEPHANIE ANDREA RODRÍGUEZ VALENCIA</v>
          </cell>
          <cell r="BO235" t="str">
            <v xml:space="preserve">https://community.secop.gov.co/Public/Tendering/ContractNoticePhases/View?PPI=CO1.PPI.42772135&amp;isFromPublicArea=True&amp;isModal=False </v>
          </cell>
          <cell r="BP235" t="str">
            <v>VIGENTE</v>
          </cell>
          <cell r="BR235" t="str">
            <v xml:space="preserve">https://community.secop.gov.co/Public/Tendering/ContractDetailView/Index?UniqueIdentifier=CO1.PCCNTR.8439443 </v>
          </cell>
          <cell r="BS235" t="str">
            <v>DIDIMO.MORENO</v>
          </cell>
          <cell r="BT235" t="str">
            <v>parquesnacionales.gov.co</v>
          </cell>
          <cell r="BU235" t="str">
            <v>damm4916@gmail.com</v>
          </cell>
          <cell r="BV235" t="str">
            <v>OPERARIO</v>
          </cell>
          <cell r="BW235" t="e">
            <v>#N/A</v>
          </cell>
          <cell r="BX235" t="e">
            <v>#N/A</v>
          </cell>
          <cell r="BY235" t="e">
            <v>#N/A</v>
          </cell>
          <cell r="CK235">
            <v>1181006</v>
          </cell>
          <cell r="CL235">
            <v>2084129</v>
          </cell>
          <cell r="CM235">
            <v>2084129</v>
          </cell>
          <cell r="CN235">
            <v>0</v>
          </cell>
        </row>
        <row r="236">
          <cell r="A236" t="str">
            <v>CD-DTPA-235-2025</v>
          </cell>
          <cell r="B236" t="str">
            <v>1 FONAM</v>
          </cell>
          <cell r="C236" t="str">
            <v>CPS-DTPA-235-2025</v>
          </cell>
          <cell r="D236" t="str">
            <v>CARLOS HERNÁN LUCERO RINCON</v>
          </cell>
          <cell r="E236">
            <v>45940</v>
          </cell>
          <cell r="F236" t="str">
            <v>PA00-3202008-15-085 Prestar servicios profesionales con plena autonomía técnica y acciones administrativas para acompañar y aportar técnicamente en las del proceso de ordenamiento de los recursos hidrobiológicos y pesqueros asociados a los ecosistemas acuáticos en las áreas protegidas de la DTPA con los diferentes actores comunitarios, institucionales e intersectoriales de la región Pacífico, en el marco de la conservación de la diversidad biocultural de las Áreas Protegidas del SINAP a nivel nacional.</v>
          </cell>
          <cell r="G236" t="str">
            <v>PROFESIONAL</v>
          </cell>
          <cell r="H236" t="str">
            <v>2 CONTRATACIÓN DIRECTA</v>
          </cell>
          <cell r="I236" t="str">
            <v>14 PRESTACIÓN DE SERVICIOS</v>
          </cell>
          <cell r="J236" t="str">
            <v>N/A</v>
          </cell>
          <cell r="K236">
            <v>80111600</v>
          </cell>
          <cell r="L236">
            <v>34625</v>
          </cell>
          <cell r="M236">
            <v>63325</v>
          </cell>
          <cell r="N236">
            <v>45940</v>
          </cell>
          <cell r="O236">
            <v>7881428</v>
          </cell>
          <cell r="P236">
            <v>21279855.600000001</v>
          </cell>
          <cell r="Q236" t="str">
            <v>VEINTIÚN MILLONES DOSCIENTOS SETENTA Y NUEVE MIL OCHOCIENTOS CINCUENTA Y CINCO CON SESENTA (CENTAVOS O CENTÉSIMOS)</v>
          </cell>
          <cell r="R236" t="str">
            <v>1 PERSONA NATURAL</v>
          </cell>
          <cell r="S236" t="str">
            <v>3 CÉDULA DE CIUDADANÍA</v>
          </cell>
          <cell r="T236">
            <v>12916484</v>
          </cell>
          <cell r="U236">
            <v>2</v>
          </cell>
          <cell r="V236" t="str">
            <v>N-A</v>
          </cell>
          <cell r="W236" t="str">
            <v>11 NO SE DILIGENCIA INFORMACIÓN PARA ESTE FORMULARIO EN ESTE PERÍODO DE REPORTE</v>
          </cell>
          <cell r="X236" t="str">
            <v>MASCULINO</v>
          </cell>
          <cell r="Y236" t="str">
            <v>Nariño</v>
          </cell>
          <cell r="Z236" t="str">
            <v>Tumaco</v>
          </cell>
          <cell r="AA236" t="str">
            <v>CARLOS</v>
          </cell>
          <cell r="AB236" t="str">
            <v>HERNAN</v>
          </cell>
          <cell r="AC236" t="str">
            <v>LUCERO</v>
          </cell>
          <cell r="AD236" t="str">
            <v>RINCON</v>
          </cell>
          <cell r="AE236" t="str">
            <v>SI</v>
          </cell>
          <cell r="AF236" t="str">
            <v>1 PÓLIZA</v>
          </cell>
          <cell r="AG236" t="str">
            <v>12 SEGUROS DEL ESTADO</v>
          </cell>
          <cell r="AH236" t="str">
            <v>2 CUMPLIMIENTO</v>
          </cell>
          <cell r="AI236">
            <v>45940</v>
          </cell>
          <cell r="AJ236" t="str">
            <v>45-46-101033345</v>
          </cell>
          <cell r="AK236" t="str">
            <v>GLORIA TERESITA SERNA ALZATE</v>
          </cell>
          <cell r="AL236" t="str">
            <v>DTPA</v>
          </cell>
          <cell r="AM236" t="str">
            <v>2 SUPERVISOR</v>
          </cell>
          <cell r="AN236" t="str">
            <v>3 CÉDULA DE CIUDADANÍA</v>
          </cell>
          <cell r="AO236">
            <v>79307788</v>
          </cell>
          <cell r="AP236" t="str">
            <v>JUAN IVAN SANCHEZ BERNAL</v>
          </cell>
          <cell r="AQ236">
            <v>81</v>
          </cell>
          <cell r="AR236" t="str">
            <v>3 NO PACTADOS</v>
          </cell>
          <cell r="AS236" t="str">
            <v>4 NO SE HA ADICIONADO NI EN VALOR y EN TIEMPO</v>
          </cell>
          <cell r="AT236">
            <v>0</v>
          </cell>
          <cell r="AU236">
            <v>0</v>
          </cell>
          <cell r="AV236" t="str">
            <v>-</v>
          </cell>
          <cell r="AW236">
            <v>0</v>
          </cell>
          <cell r="AY236">
            <v>45941</v>
          </cell>
          <cell r="AZ236">
            <v>45940</v>
          </cell>
          <cell r="BA236">
            <v>45940</v>
          </cell>
          <cell r="BB236">
            <v>46022</v>
          </cell>
          <cell r="BD236" t="str">
            <v>2. NO</v>
          </cell>
          <cell r="BE236" t="str">
            <v>-</v>
          </cell>
          <cell r="BF236" t="str">
            <v>-</v>
          </cell>
          <cell r="BG236" t="str">
            <v>2. NO</v>
          </cell>
          <cell r="BH236">
            <v>0</v>
          </cell>
          <cell r="BJ236" t="str">
            <v>-</v>
          </cell>
          <cell r="BL236" t="str">
            <v>2025753501900125E</v>
          </cell>
          <cell r="BM236">
            <v>21279855.600000001</v>
          </cell>
          <cell r="BN236" t="str">
            <v>KHAREM CARABALI MARULANDA</v>
          </cell>
          <cell r="BO236" t="str">
            <v xml:space="preserve">https://community.secop.gov.co/Public/Tendering/ContractNoticePhases/View?PPI=CO1.PPI.42783728&amp;isFromPublicArea=True&amp;isModal=False </v>
          </cell>
          <cell r="BP236" t="str">
            <v>VIGENTE</v>
          </cell>
          <cell r="BR236" t="str">
            <v xml:space="preserve">https://community.secop.gov.co/Public/Tendering/ContractDetailView/Index?UniqueIdentifier=CO1.PCCNTR.8439454 </v>
          </cell>
          <cell r="BS236" t="str">
            <v>CARLOS.LUCERO</v>
          </cell>
          <cell r="BT236" t="str">
            <v>parquesnacionales.gov.co</v>
          </cell>
          <cell r="BU236" t="str">
            <v>rhb.dtpa@parquesnacionales.gov.co</v>
          </cell>
          <cell r="BV236" t="str">
            <v>PROFESIONAL</v>
          </cell>
          <cell r="BW236" t="e">
            <v>#N/A</v>
          </cell>
          <cell r="BX236" t="e">
            <v>#N/A</v>
          </cell>
          <cell r="BY236" t="e">
            <v>#N/A</v>
          </cell>
          <cell r="CK236">
            <v>5516999.5999999996</v>
          </cell>
          <cell r="CL236">
            <v>7881428</v>
          </cell>
          <cell r="CM236">
            <v>7881428</v>
          </cell>
          <cell r="CN236">
            <v>0</v>
          </cell>
        </row>
        <row r="237">
          <cell r="A237" t="str">
            <v>CD-DTPA-236-2025</v>
          </cell>
          <cell r="B237" t="str">
            <v>1 FONAM</v>
          </cell>
          <cell r="C237" t="str">
            <v>CPS-DTPA-236-2025</v>
          </cell>
          <cell r="D237" t="str">
            <v>DANNYTHZA STEPHANY MONÁ VELASCO</v>
          </cell>
          <cell r="E237">
            <v>45947</v>
          </cell>
          <cell r="F237" t="str">
            <v>PA04-3202032-1-028 Prestar servicios profesionales con plena autonomía técnica y administrativa en el PNN Farallones de Cali para realizar las actividades necesarias en la planeación e implementación de las acciones de prevención, vigilancia y control en las áreas protegidas administradas por PNNC, especialmente en los ecosistemas andinos y de páramo, en el marco de la conservación de la diversidad biológica de las Áreas Protegidas del SINAP Nacional</v>
          </cell>
          <cell r="G237" t="str">
            <v>PROFESIONAL</v>
          </cell>
          <cell r="H237" t="str">
            <v>2 CONTRATACIÓN DIRECTA</v>
          </cell>
          <cell r="I237" t="str">
            <v>14 PRESTACIÓN DE SERVICIOS</v>
          </cell>
          <cell r="J237" t="str">
            <v>N/A</v>
          </cell>
          <cell r="K237">
            <v>80111600</v>
          </cell>
          <cell r="L237">
            <v>35125</v>
          </cell>
          <cell r="M237">
            <v>64325</v>
          </cell>
          <cell r="N237">
            <v>45947</v>
          </cell>
          <cell r="O237">
            <v>3670921</v>
          </cell>
          <cell r="P237">
            <v>9054938</v>
          </cell>
          <cell r="Q237" t="str">
            <v xml:space="preserve">NUEVE MILLONES CINCUENTA Y CUATRO MIL NOVECIENTOS TREINTA Y OCHO </v>
          </cell>
          <cell r="R237" t="str">
            <v>1 PERSONA NATURAL</v>
          </cell>
          <cell r="S237" t="str">
            <v>3 CÉDULA DE CIUDADANÍA</v>
          </cell>
          <cell r="T237">
            <v>1144202197</v>
          </cell>
          <cell r="V237" t="str">
            <v>N-A</v>
          </cell>
          <cell r="W237" t="str">
            <v>11 NO SE DILIGENCIA INFORMACIÓN PARA ESTE FORMULARIO EN ESTE PERÍODO DE REPORTE</v>
          </cell>
          <cell r="X237" t="str">
            <v>FEMENINO</v>
          </cell>
          <cell r="Y237" t="str">
            <v>Valle del Cauca</v>
          </cell>
          <cell r="Z237" t="str">
            <v>Santiago de Cali</v>
          </cell>
          <cell r="AA237" t="str">
            <v>DANNYTHZA</v>
          </cell>
          <cell r="AB237" t="str">
            <v>STEPHANY</v>
          </cell>
          <cell r="AC237" t="str">
            <v>MONÁ</v>
          </cell>
          <cell r="AD237" t="str">
            <v>VELASCO</v>
          </cell>
          <cell r="AE237" t="str">
            <v>NO</v>
          </cell>
          <cell r="AF237" t="str">
            <v>6 NO CONSTITUYÓ GARANTÍAS</v>
          </cell>
          <cell r="AG237" t="str">
            <v>N-A</v>
          </cell>
          <cell r="AH237" t="str">
            <v>99999998 NO SE DILIGENCIA INFORMACIÓN PARA ESTE FORMULARIO EN ESTE PERÍODO DE REPORTE</v>
          </cell>
          <cell r="AI237" t="str">
            <v>N-A</v>
          </cell>
          <cell r="AJ237" t="str">
            <v>N-A</v>
          </cell>
          <cell r="AK237" t="str">
            <v>GLORIA TERESITA SERNA ALZATE</v>
          </cell>
          <cell r="AL237" t="str">
            <v>PNN FARALLONES DE CALI</v>
          </cell>
          <cell r="AM237" t="str">
            <v>2 SUPERVISOR</v>
          </cell>
          <cell r="AN237" t="str">
            <v>3 CÉDULA DE CIUDADANÍA</v>
          </cell>
          <cell r="AO237">
            <v>29120620</v>
          </cell>
          <cell r="AP237" t="str">
            <v>MARIA JULIANA CERON</v>
          </cell>
          <cell r="AQ237">
            <v>74</v>
          </cell>
          <cell r="AR237" t="str">
            <v>3 NO PACTADOS</v>
          </cell>
          <cell r="AS237" t="str">
            <v>4 NO SE HA ADICIONADO NI EN VALOR y EN TIEMPO</v>
          </cell>
          <cell r="AT237">
            <v>0</v>
          </cell>
          <cell r="AU237">
            <v>0</v>
          </cell>
          <cell r="AV237" t="str">
            <v>-</v>
          </cell>
          <cell r="AW237">
            <v>0</v>
          </cell>
          <cell r="AZ237" t="str">
            <v>N/A</v>
          </cell>
          <cell r="BA237">
            <v>45947</v>
          </cell>
          <cell r="BB237">
            <v>46022</v>
          </cell>
          <cell r="BD237" t="str">
            <v>2. NO</v>
          </cell>
          <cell r="BE237" t="str">
            <v>-</v>
          </cell>
          <cell r="BF237" t="str">
            <v>-</v>
          </cell>
          <cell r="BG237" t="str">
            <v>2. NO</v>
          </cell>
          <cell r="BH237">
            <v>0</v>
          </cell>
          <cell r="BJ237" t="str">
            <v>-</v>
          </cell>
          <cell r="BL237" t="str">
            <v>2025753501900126E</v>
          </cell>
          <cell r="BM237">
            <v>9054938</v>
          </cell>
          <cell r="BN237" t="str">
            <v>WENDY ISABEL DAVID</v>
          </cell>
          <cell r="BP237" t="str">
            <v>VIGENTE</v>
          </cell>
          <cell r="BR237" t="str">
            <v>https://community.secop.gov.co/Public/Tendering/ContractDetailView/Index?UniqueIdentifier=CO1.PCCNTR.8464678</v>
          </cell>
          <cell r="BS237" t="str">
            <v>DANNY.MONA</v>
          </cell>
          <cell r="BT237" t="str">
            <v>parquesnacionales.gov.co</v>
          </cell>
          <cell r="BU237" t="str">
            <v>dannythzastephany@gmail.com</v>
          </cell>
          <cell r="BV237" t="str">
            <v>PROFESIONAL</v>
          </cell>
          <cell r="BW237" t="str">
            <v>BANCO CAJA SOCIAL S.A.</v>
          </cell>
          <cell r="BX237" t="str">
            <v>Ahorro</v>
          </cell>
          <cell r="BY237">
            <v>24091521011</v>
          </cell>
          <cell r="CK237">
            <v>1713096</v>
          </cell>
          <cell r="CL237">
            <v>3670921</v>
          </cell>
          <cell r="CM237">
            <v>3670921</v>
          </cell>
          <cell r="CN237">
            <v>0</v>
          </cell>
        </row>
        <row r="238">
          <cell r="A238" t="str">
            <v>CD-DTPA-237-2025</v>
          </cell>
          <cell r="B238" t="str">
            <v>1 FONAM</v>
          </cell>
          <cell r="C238" t="str">
            <v>CPS-DTPA-237-2025</v>
          </cell>
          <cell r="D238" t="str">
            <v>VIVIANA ANDREA MEDINA PEÑA</v>
          </cell>
          <cell r="E238">
            <v>45951</v>
          </cell>
          <cell r="F238" t="str">
            <v>PA00-3202008-15-020 Prestar servicios de apoyo a la gestion con plena autonomia tecnica y administrativa a la Direccion Territorial Pacifico para realizar actividades administrativas asistenciales en el marco de la conservación de la diversidad biológica de las áreas protegidas del SINAP nacional</v>
          </cell>
          <cell r="G238" t="str">
            <v>APOYO A LA GESTIÓN</v>
          </cell>
          <cell r="H238" t="str">
            <v>2 CONTRATACIÓN DIRECTA</v>
          </cell>
          <cell r="I238" t="str">
            <v>14 PRESTACIÓN DE SERVICIOS</v>
          </cell>
          <cell r="J238" t="str">
            <v>N/A</v>
          </cell>
          <cell r="K238">
            <v>80111600</v>
          </cell>
          <cell r="L238">
            <v>35525</v>
          </cell>
          <cell r="M238">
            <v>64625</v>
          </cell>
          <cell r="N238">
            <v>45951</v>
          </cell>
          <cell r="O238">
            <v>3670920</v>
          </cell>
          <cell r="P238">
            <v>8565480</v>
          </cell>
          <cell r="Q238" t="str">
            <v xml:space="preserve">OCHO MILLONES QUINIENTOS SESENTA Y CINCO MIL CUATROCIENTOS OCHENTA </v>
          </cell>
          <cell r="R238" t="str">
            <v>1 PERSONA NATURAL</v>
          </cell>
          <cell r="S238" t="str">
            <v>3 CÉDULA DE CIUDADANÍA</v>
          </cell>
          <cell r="T238">
            <v>31434389</v>
          </cell>
          <cell r="U238">
            <v>5</v>
          </cell>
          <cell r="V238" t="str">
            <v>N-A</v>
          </cell>
          <cell r="W238" t="str">
            <v>11 NO SE DILIGENCIA INFORMACIÓN PARA ESTE FORMULARIO EN ESTE PERÍODO DE REPORTE</v>
          </cell>
          <cell r="X238" t="str">
            <v>FEMENINO</v>
          </cell>
          <cell r="Y238" t="str">
            <v>Valle del Cauca</v>
          </cell>
          <cell r="Z238" t="str">
            <v>Santiago de Cali</v>
          </cell>
          <cell r="AA238" t="str">
            <v xml:space="preserve">VIVIANA </v>
          </cell>
          <cell r="AB238" t="str">
            <v>ANDREA</v>
          </cell>
          <cell r="AC238" t="str">
            <v>MEDINA</v>
          </cell>
          <cell r="AD238" t="str">
            <v>PEÑA</v>
          </cell>
          <cell r="AE238" t="str">
            <v>NO</v>
          </cell>
          <cell r="AF238" t="str">
            <v>6 NO CONSTITUYÓ GARANTÍAS</v>
          </cell>
          <cell r="AG238" t="str">
            <v>N-A</v>
          </cell>
          <cell r="AH238" t="str">
            <v>99999998 NO SE DILIGENCIA INFORMACIÓN PARA ESTE FORMULARIO EN ESTE PERÍODO DE REPORTE</v>
          </cell>
          <cell r="AI238" t="str">
            <v>N-A</v>
          </cell>
          <cell r="AJ238" t="str">
            <v>N-A</v>
          </cell>
          <cell r="AK238" t="str">
            <v>GLORIA TERESITA SERNA ALZATE</v>
          </cell>
          <cell r="AL238" t="str">
            <v>DTPA</v>
          </cell>
          <cell r="AM238" t="str">
            <v>2 SUPERVISOR</v>
          </cell>
          <cell r="AN238" t="str">
            <v>3 CÉDULA DE CIUDADANÍA</v>
          </cell>
          <cell r="AO238">
            <v>24344682</v>
          </cell>
          <cell r="AP238" t="str">
            <v>DIANA CAROLINA GOMEZ</v>
          </cell>
          <cell r="AQ238">
            <v>70</v>
          </cell>
          <cell r="AR238" t="str">
            <v>3 NO PACTADOS</v>
          </cell>
          <cell r="AS238" t="str">
            <v>4 NO SE HA ADICIONADO NI EN VALOR y EN TIEMPO</v>
          </cell>
          <cell r="AT238">
            <v>0</v>
          </cell>
          <cell r="AU238">
            <v>0</v>
          </cell>
          <cell r="AV238" t="str">
            <v>-</v>
          </cell>
          <cell r="AW238">
            <v>0</v>
          </cell>
          <cell r="AY238" t="str">
            <v>PENDIENTE</v>
          </cell>
          <cell r="AZ238" t="str">
            <v>N/A</v>
          </cell>
          <cell r="BA238">
            <v>45951</v>
          </cell>
          <cell r="BB238">
            <v>46022</v>
          </cell>
          <cell r="BD238" t="str">
            <v>2. NO</v>
          </cell>
          <cell r="BE238" t="str">
            <v>-</v>
          </cell>
          <cell r="BF238" t="str">
            <v>-</v>
          </cell>
          <cell r="BG238" t="str">
            <v>2. NO</v>
          </cell>
          <cell r="BH238">
            <v>0</v>
          </cell>
          <cell r="BJ238" t="str">
            <v>-</v>
          </cell>
          <cell r="BL238" t="str">
            <v>2025753501900127E</v>
          </cell>
          <cell r="BM238">
            <v>8565480</v>
          </cell>
          <cell r="BN238" t="str">
            <v>KHAREM CARABALI MARULANDA</v>
          </cell>
          <cell r="BO238" t="str">
            <v xml:space="preserve">https://community.secop.gov.co/Public/Tendering/ContractNoticePhases/View?PPI=CO1.PPI.43005631&amp;isFromPublicArea=True&amp;isModal=False </v>
          </cell>
          <cell r="BP238" t="str">
            <v>VIGENTE</v>
          </cell>
          <cell r="BR238" t="str">
            <v xml:space="preserve">https://community.secop.gov.co/Public/Tendering/ContractDetailView/Index?UniqueIdentifier=CO1.PCCNTR.8478331 </v>
          </cell>
          <cell r="BS238" t="str">
            <v>BIBIANA.MEDINA</v>
          </cell>
          <cell r="BT238" t="str">
            <v>parquesnacionales.gov.co</v>
          </cell>
          <cell r="BU238" t="str">
            <v>soleirosa@gmail.com</v>
          </cell>
          <cell r="BV238" t="str">
            <v>TECNOLOGO</v>
          </cell>
          <cell r="BW238" t="e">
            <v>#N/A</v>
          </cell>
          <cell r="BX238" t="e">
            <v>#N/A</v>
          </cell>
          <cell r="BY238" t="e">
            <v>#N/A</v>
          </cell>
          <cell r="CK238">
            <v>1223640</v>
          </cell>
          <cell r="CL238">
            <v>3670920</v>
          </cell>
          <cell r="CM238">
            <v>3670920</v>
          </cell>
          <cell r="CN238">
            <v>0</v>
          </cell>
        </row>
        <row r="239">
          <cell r="A239" t="str">
            <v>CD-DTPA-238-2025</v>
          </cell>
          <cell r="B239" t="str">
            <v>2 NACION</v>
          </cell>
          <cell r="C239" t="str">
            <v>CPS-DTPA-238-2025</v>
          </cell>
          <cell r="D239" t="str">
            <v xml:space="preserve">ANGELICA MARÍA FRANCO CAÑAS </v>
          </cell>
          <cell r="E239">
            <v>45957</v>
          </cell>
          <cell r="F239" t="str">
            <v>PA00-3202008-15-088 Prestar servicios profesionales con plena autonomía técnica y administrativa en Dirección Territorial Pacífico en la formulación, presentación, ajuste y seguimiento a proyectos de la Dirección Territorial Pacífico, en el marco de la conservación de la diversidad biológica de las áreas protegidas del SINAP nacional.</v>
          </cell>
          <cell r="G239" t="str">
            <v>PROFESIONAL</v>
          </cell>
          <cell r="H239" t="str">
            <v>2 CONTRATACIÓN DIRECTA</v>
          </cell>
          <cell r="I239" t="str">
            <v>14 PRESTACIÓN DE SERVICIOS</v>
          </cell>
          <cell r="J239" t="str">
            <v>N/A</v>
          </cell>
          <cell r="K239">
            <v>80111600</v>
          </cell>
          <cell r="L239">
            <v>26825</v>
          </cell>
          <cell r="M239">
            <v>44825</v>
          </cell>
          <cell r="N239">
            <v>45958</v>
          </cell>
          <cell r="O239">
            <v>7435309</v>
          </cell>
          <cell r="P239">
            <v>15861993</v>
          </cell>
          <cell r="Q239" t="str">
            <v>QUINCE MILLONES OCHOCIENTOS SESENTA Y UN MIL NOVECIENTOS NOVENTA Y TRES</v>
          </cell>
          <cell r="R239" t="str">
            <v>1 PERSONA NATURAL</v>
          </cell>
          <cell r="S239" t="str">
            <v>3 CÉDULA DE CIUDADANÍA</v>
          </cell>
          <cell r="T239">
            <v>33967598</v>
          </cell>
          <cell r="U239">
            <v>2</v>
          </cell>
          <cell r="V239" t="str">
            <v>N-A</v>
          </cell>
          <cell r="W239" t="str">
            <v>11 NO SE DILIGENCIA INFORMACIÓN PARA ESTE FORMULARIO EN ESTE PERÍODO DE REPORTE</v>
          </cell>
          <cell r="X239" t="str">
            <v>FEMENINO</v>
          </cell>
          <cell r="Y239" t="str">
            <v>Cauca</v>
          </cell>
          <cell r="Z239" t="str">
            <v>Caloto</v>
          </cell>
          <cell r="AA239" t="str">
            <v xml:space="preserve">ANGELICA </v>
          </cell>
          <cell r="AB239" t="str">
            <v>MARÍA</v>
          </cell>
          <cell r="AC239" t="str">
            <v>FRANCO</v>
          </cell>
          <cell r="AD239" t="str">
            <v>CAÑAS</v>
          </cell>
          <cell r="AE239" t="str">
            <v>SI</v>
          </cell>
          <cell r="AF239" t="str">
            <v>1 PÓLIZA</v>
          </cell>
          <cell r="AG239" t="str">
            <v>12 SEGUROS DEL ESTADO</v>
          </cell>
          <cell r="AH239" t="str">
            <v>2 CUMPLIMIENTO</v>
          </cell>
          <cell r="AI239" t="str">
            <v>27/10/2025</v>
          </cell>
          <cell r="AJ239" t="str">
            <v xml:space="preserve">11-46-101089998 </v>
          </cell>
          <cell r="AK239" t="str">
            <v>GLORIA TERESITA SERNA ALZATE</v>
          </cell>
          <cell r="AL239" t="str">
            <v>DTPA</v>
          </cell>
          <cell r="AM239" t="str">
            <v>2 SUPERVISOR</v>
          </cell>
          <cell r="AN239" t="str">
            <v>3 CÉDULA DE CIUDADANÍA</v>
          </cell>
          <cell r="AO239">
            <v>79307788</v>
          </cell>
          <cell r="AP239" t="str">
            <v>JUAN IVAN SANCHEZ BERNAL</v>
          </cell>
          <cell r="AQ239">
            <v>63</v>
          </cell>
          <cell r="AR239" t="str">
            <v>3 NO PACTADOS</v>
          </cell>
          <cell r="AS239" t="str">
            <v>4 NO SE HA ADICIONADO NI EN VALOR y EN TIEMPO</v>
          </cell>
          <cell r="AT239">
            <v>0</v>
          </cell>
          <cell r="AU239">
            <v>0</v>
          </cell>
          <cell r="AV239" t="str">
            <v>-</v>
          </cell>
          <cell r="AW239">
            <v>0</v>
          </cell>
          <cell r="AY239" t="str">
            <v>PENDIENTE</v>
          </cell>
          <cell r="AZ239" t="str">
            <v>27/10/2025</v>
          </cell>
          <cell r="BA239">
            <v>45958</v>
          </cell>
          <cell r="BB239">
            <v>46022</v>
          </cell>
          <cell r="BD239" t="str">
            <v>2. NO</v>
          </cell>
          <cell r="BE239" t="str">
            <v>-</v>
          </cell>
          <cell r="BF239" t="str">
            <v>-</v>
          </cell>
          <cell r="BG239" t="str">
            <v>2. NO</v>
          </cell>
          <cell r="BH239">
            <v>0</v>
          </cell>
          <cell r="BJ239" t="str">
            <v>-</v>
          </cell>
          <cell r="BL239" t="str">
            <v>2025753501000107E</v>
          </cell>
          <cell r="BM239">
            <v>15861993</v>
          </cell>
          <cell r="BN239" t="str">
            <v>JULIANA ISABEL MONTES ROMERO</v>
          </cell>
          <cell r="BO239" t="str">
            <v xml:space="preserve">https://community.secop.gov.co/Public/Tendering/ContractNoticePhases/View?PPI=CO1.PPI.43134374&amp;isFromPublicArea=True&amp;isModal=False </v>
          </cell>
          <cell r="BP239" t="str">
            <v>VIGENTE</v>
          </cell>
          <cell r="BR239" t="str">
            <v xml:space="preserve">https://community.secop.gov.co/Public/Tendering/ContractDetailView/Index?UniqueIdentifier=CO1.PCCNTR.8500709 </v>
          </cell>
          <cell r="BS239" t="str">
            <v>ANGELICA.FRANCO</v>
          </cell>
          <cell r="BT239" t="str">
            <v>parquesnacionales.gov.co</v>
          </cell>
          <cell r="BU239" t="str">
            <v>proyectos.dtpa@parquesnacionales.gov.co</v>
          </cell>
          <cell r="BV239" t="str">
            <v>PROFESIONAL</v>
          </cell>
          <cell r="BW239" t="e">
            <v>#N/A</v>
          </cell>
          <cell r="BX239" t="e">
            <v>#N/A</v>
          </cell>
          <cell r="BY239" t="e">
            <v>#N/A</v>
          </cell>
          <cell r="CK239">
            <v>743531</v>
          </cell>
          <cell r="CL239">
            <v>7435309</v>
          </cell>
          <cell r="CM239">
            <v>7435309</v>
          </cell>
          <cell r="CN239">
            <v>247844</v>
          </cell>
        </row>
        <row r="240">
          <cell r="A240" t="str">
            <v>CD-DTPA-239-2025</v>
          </cell>
          <cell r="B240" t="str">
            <v>2 NACION</v>
          </cell>
          <cell r="C240" t="str">
            <v>CPS-DTPA-239-2025</v>
          </cell>
          <cell r="D240" t="str">
            <v>MARÍA CAMILA CASTAÑEDA VELASQUEZ</v>
          </cell>
          <cell r="E240">
            <v>45967</v>
          </cell>
          <cell r="F240" t="str">
            <v>PA01-3202008-15-043 Prestar servicios profesionales con plena autonomía técnica y administrativa en DNMI Cabo Manglares en el desarrollo de actividades para fortalecer los procesos de gestión contractual, administrativa, financiera, documental y la atención a derechos de petición y requerimientos de ciudadanos del área protegida en el marco de la conservación de la diversidad biológica de las áreas protegidas del SINAP</v>
          </cell>
          <cell r="G240" t="str">
            <v>PROFESIONAL</v>
          </cell>
          <cell r="H240" t="str">
            <v>2 CONTRATACIÓN DIRECTA</v>
          </cell>
          <cell r="I240" t="str">
            <v>14 PRESTACIÓN DE SERVICIOS</v>
          </cell>
          <cell r="J240" t="str">
            <v>N/A</v>
          </cell>
          <cell r="K240">
            <v>80111600</v>
          </cell>
          <cell r="L240">
            <v>26625</v>
          </cell>
          <cell r="M240">
            <v>45425</v>
          </cell>
          <cell r="N240">
            <v>45967</v>
          </cell>
          <cell r="O240">
            <v>3818858</v>
          </cell>
          <cell r="P240">
            <v>7001240</v>
          </cell>
          <cell r="Q240" t="str">
            <v xml:space="preserve">SIETE MILLONES MIL DOSCIENTOS CUARENTA </v>
          </cell>
          <cell r="R240" t="str">
            <v>1 PERSONA NATURAL</v>
          </cell>
          <cell r="S240" t="str">
            <v>3 CÉDULA DE CIUDADANÍA</v>
          </cell>
          <cell r="T240">
            <v>1006106067</v>
          </cell>
          <cell r="U240">
            <v>2</v>
          </cell>
          <cell r="V240" t="str">
            <v>N-A</v>
          </cell>
          <cell r="W240" t="str">
            <v>11 NO SE DILIGENCIA INFORMACIÓN PARA ESTE FORMULARIO EN ESTE PERÍODO DE REPORTE</v>
          </cell>
          <cell r="X240" t="str">
            <v>FEMENINO</v>
          </cell>
          <cell r="Y240" t="str">
            <v>Valle del Cauca</v>
          </cell>
          <cell r="Z240" t="str">
            <v>Santiago de Cali</v>
          </cell>
          <cell r="AA240" t="str">
            <v xml:space="preserve">MARÍA </v>
          </cell>
          <cell r="AB240" t="str">
            <v>CAMILA</v>
          </cell>
          <cell r="AC240" t="str">
            <v>CASTAÑEDA</v>
          </cell>
          <cell r="AD240" t="str">
            <v>VELASQUEZ</v>
          </cell>
          <cell r="AE240" t="str">
            <v>SI</v>
          </cell>
          <cell r="AF240" t="str">
            <v>1 PÓLIZA</v>
          </cell>
          <cell r="AG240" t="str">
            <v>12 SEGUROS DEL ESTADO</v>
          </cell>
          <cell r="AH240" t="str">
            <v>2 CUMPLIMIENTO</v>
          </cell>
          <cell r="AI240">
            <v>45967</v>
          </cell>
          <cell r="AJ240" t="str">
            <v>45-46-101033834</v>
          </cell>
          <cell r="AK240" t="str">
            <v>GLORIA TERESITA SERNA ALZATE</v>
          </cell>
          <cell r="AL240" t="str">
            <v>DNMI CABO MANGLARES</v>
          </cell>
          <cell r="AM240" t="str">
            <v>2 SUPERVISOR</v>
          </cell>
          <cell r="AN240" t="str">
            <v>3 CÉDULA DE CIUDADANÍA</v>
          </cell>
          <cell r="AO240">
            <v>1085903464</v>
          </cell>
          <cell r="AP240" t="str">
            <v>MARÍA FERNANDA VILLAREAL MONSALVE</v>
          </cell>
          <cell r="AQ240">
            <v>55</v>
          </cell>
          <cell r="AR240" t="str">
            <v>3 NO PACTADOS</v>
          </cell>
          <cell r="AS240" t="str">
            <v>4 NO SE HA ADICIONADO NI EN VALOR y EN TIEMPO</v>
          </cell>
          <cell r="AT240">
            <v>0</v>
          </cell>
          <cell r="AU240">
            <v>0</v>
          </cell>
          <cell r="AV240" t="str">
            <v>-</v>
          </cell>
          <cell r="AW240">
            <v>0</v>
          </cell>
          <cell r="AY240" t="str">
            <v>PENDIENTE</v>
          </cell>
          <cell r="AZ240">
            <v>45967</v>
          </cell>
          <cell r="BA240">
            <v>45967</v>
          </cell>
          <cell r="BB240">
            <v>46021</v>
          </cell>
          <cell r="BD240" t="str">
            <v>2. NO</v>
          </cell>
          <cell r="BE240" t="str">
            <v>-</v>
          </cell>
          <cell r="BF240" t="str">
            <v>-</v>
          </cell>
          <cell r="BG240" t="str">
            <v>2. NO</v>
          </cell>
          <cell r="BH240">
            <v>0</v>
          </cell>
          <cell r="BJ240" t="str">
            <v>-</v>
          </cell>
          <cell r="BL240" t="str">
            <v>2025753501000108E</v>
          </cell>
          <cell r="BM240">
            <v>7001240</v>
          </cell>
          <cell r="BN240" t="str">
            <v>KHAREM CARABALI MARULANDA</v>
          </cell>
          <cell r="BO240" t="str">
            <v xml:space="preserve">https://community.secop.gov.co/Public/Tendering/ContractNoticePhases/View?PPI=CO1.PPI.43370684&amp;isFromPublicArea=True&amp;isModal=False </v>
          </cell>
          <cell r="BP240" t="str">
            <v>VIGENTE</v>
          </cell>
          <cell r="BR240" t="str">
            <v xml:space="preserve">https://community.secop.gov.co/Public/Tendering/ContractDetailView/Index?UniqueIdentifier=CO1.PCCNTR.8549074 </v>
          </cell>
          <cell r="BV240" t="str">
            <v>PROFESIONAL</v>
          </cell>
          <cell r="BW240" t="str">
            <v>BANCOLOMBIA S.A.</v>
          </cell>
          <cell r="BX240" t="str">
            <v>Ahorro</v>
          </cell>
          <cell r="BY240">
            <v>82947624101</v>
          </cell>
          <cell r="CN240">
            <v>7001240</v>
          </cell>
        </row>
        <row r="241">
          <cell r="A241" t="str">
            <v>ARRENDAMIENTOS</v>
          </cell>
          <cell r="AO241" t="e">
            <v>#N/A</v>
          </cell>
          <cell r="BW241" t="e">
            <v>#N/A</v>
          </cell>
          <cell r="BX241" t="e">
            <v>#N/A</v>
          </cell>
          <cell r="BY241" t="e">
            <v>#N/A</v>
          </cell>
        </row>
        <row r="242">
          <cell r="A242" t="str">
            <v>ARRENDAMIENTO 001 DEL 2025</v>
          </cell>
          <cell r="B242" t="str">
            <v>1 FONAM</v>
          </cell>
          <cell r="C242" t="str">
            <v>CONTRATO DE ARRENDAMIENTO 001 DEL 2025</v>
          </cell>
          <cell r="D242" t="str">
            <v>MAR-10 S.A.S</v>
          </cell>
          <cell r="E242">
            <v>45692</v>
          </cell>
          <cell r="F242" t="str">
            <v>PA04-3202008-15-122 Prestar servicio de arrendamiento de lanchas en el PNN Farallones de Cali para el Fortalecer los procesos administrativos de las áreas de SPNNC, especialmente en la presente en los ecosistemas de páramo y bosques del Parque Nacional Natural Farallones de Cali y su área de influencia, en el marco de la conservación de la diversidad biológica de las Áreas Protegidas del SINAP Nacional.</v>
          </cell>
          <cell r="G242" t="str">
            <v>N-A</v>
          </cell>
          <cell r="H242" t="str">
            <v>2 CONTRATACIÓN DIRECTA</v>
          </cell>
          <cell r="I242" t="str">
            <v>1 ARRENDAMIENTO y/o ADQUISICIÓN DE INMUEBLES</v>
          </cell>
          <cell r="J242" t="str">
            <v>SERVICIOS</v>
          </cell>
          <cell r="K242">
            <v>80131500</v>
          </cell>
          <cell r="L242">
            <v>2525</v>
          </cell>
          <cell r="M242">
            <v>2525</v>
          </cell>
          <cell r="N242">
            <v>45692</v>
          </cell>
          <cell r="O242">
            <v>1818180</v>
          </cell>
          <cell r="P242">
            <v>20000000</v>
          </cell>
          <cell r="Q242" t="str">
            <v>VEINTE MILLONES DE PESOS M/CTE.</v>
          </cell>
          <cell r="R242" t="str">
            <v>2 PERSONA JURIDICA</v>
          </cell>
          <cell r="S242" t="str">
            <v>1 NIT</v>
          </cell>
          <cell r="V242">
            <v>900284069</v>
          </cell>
          <cell r="W242" t="str">
            <v>1 DV 0</v>
          </cell>
          <cell r="X242" t="str">
            <v>N-A</v>
          </cell>
          <cell r="Y242" t="str">
            <v>Valle del Cauca</v>
          </cell>
          <cell r="Z242" t="str">
            <v>Candelaria</v>
          </cell>
          <cell r="AA242" t="str">
            <v>N/A</v>
          </cell>
          <cell r="AB242" t="str">
            <v>N/A</v>
          </cell>
          <cell r="AC242" t="str">
            <v>N/A</v>
          </cell>
          <cell r="AD242" t="str">
            <v>N/A</v>
          </cell>
          <cell r="AE242" t="str">
            <v>NO</v>
          </cell>
          <cell r="AF242" t="str">
            <v>6 NO CONSTITUYÓ GARANTÍAS</v>
          </cell>
          <cell r="AG242" t="str">
            <v>N-A</v>
          </cell>
          <cell r="AH242" t="str">
            <v>N-A</v>
          </cell>
          <cell r="AI242" t="str">
            <v>N-A</v>
          </cell>
          <cell r="AJ242" t="str">
            <v>N-A</v>
          </cell>
          <cell r="AK242" t="str">
            <v>GLORIA TERESITA SERNA ALZATE</v>
          </cell>
          <cell r="AL242" t="str">
            <v>PNN FARALLONES DE CALI</v>
          </cell>
          <cell r="AM242" t="str">
            <v>2 SUPERVISOR</v>
          </cell>
          <cell r="AN242" t="str">
            <v>3 CÉDULA DE CIUDADANÍA</v>
          </cell>
          <cell r="AO242">
            <v>1017125021</v>
          </cell>
          <cell r="AP242" t="str">
            <v>CAROLINA RIVERA BUILES</v>
          </cell>
          <cell r="AQ242">
            <v>120</v>
          </cell>
          <cell r="AR242" t="str">
            <v>3 NO PACTADOS</v>
          </cell>
          <cell r="AS242" t="str">
            <v>4 NO SE HA ADICIONADO NI EN VALOR y EN TIEMPO</v>
          </cell>
          <cell r="AT242">
            <v>1</v>
          </cell>
          <cell r="AU242">
            <v>9181820</v>
          </cell>
          <cell r="AV242">
            <v>46020</v>
          </cell>
          <cell r="AW242">
            <v>150</v>
          </cell>
          <cell r="AX242">
            <v>46020</v>
          </cell>
          <cell r="AY242" t="str">
            <v>N/A</v>
          </cell>
          <cell r="AZ242" t="str">
            <v>N/A</v>
          </cell>
          <cell r="BA242">
            <v>45749</v>
          </cell>
          <cell r="BB242">
            <v>46173</v>
          </cell>
          <cell r="BD242" t="str">
            <v>2. NO</v>
          </cell>
          <cell r="BE242" t="str">
            <v>N-A</v>
          </cell>
          <cell r="BF242" t="str">
            <v>N-A</v>
          </cell>
          <cell r="BG242" t="str">
            <v>2. NO</v>
          </cell>
          <cell r="BL242" t="str">
            <v>2025753501300001E</v>
          </cell>
          <cell r="BM242">
            <v>29181820</v>
          </cell>
          <cell r="BN242" t="str">
            <v>WENDY ISABEL DAVID</v>
          </cell>
          <cell r="BO242" t="str">
            <v xml:space="preserve">https://community.secop.gov.co/Public/Tendering/ContractNoticePhases/View?PPI=CO1.PPI.37163065&amp;isFromPublicArea=True&amp;isModal=False </v>
          </cell>
          <cell r="BP242" t="str">
            <v>VIGENTE</v>
          </cell>
          <cell r="BR242" t="str">
            <v xml:space="preserve">https://community.secop.gov.co/Public/Tendering/ContractDetailView/Index?UniqueIdentifier=CO1.PCCNTR.7402887 </v>
          </cell>
          <cell r="BW242" t="e">
            <v>#N/A</v>
          </cell>
          <cell r="BX242" t="e">
            <v>#N/A</v>
          </cell>
          <cell r="BY242" t="e">
            <v>#N/A</v>
          </cell>
          <cell r="CN242">
            <v>29181820</v>
          </cell>
        </row>
        <row r="243">
          <cell r="A243" t="str">
            <v>ARRENDAMIENTO 002 DEL 2025</v>
          </cell>
          <cell r="B243" t="str">
            <v>2 NACION</v>
          </cell>
          <cell r="C243" t="str">
            <v>CONTRATO DE ARRENDAMIENTO 002 DEL 2025</v>
          </cell>
          <cell r="D243" t="str">
            <v>MARIO RAUL OROBIO CUERO</v>
          </cell>
          <cell r="E243">
            <v>45821</v>
          </cell>
          <cell r="F243" t="str">
            <v>PA01-3202056-5-002; PA01-3202008-9-007; PA01-3202060-19_1-009; PA01-3202008-10-012 Arrendar espacios adecuados para el estacionamiento de las embarcaciones del DNMI Cabo Manglares con el fin de implementar las estrategias de educación informal, restauración de ecosistemas y administración y manejo de áreas protegidas en el marco de la conservación de la diversidad biológica de las áreas protegidas del
SINAP.</v>
          </cell>
          <cell r="G243" t="str">
            <v>N-A</v>
          </cell>
          <cell r="H243" t="str">
            <v>2 CONTRATACIÓN DIRECTA</v>
          </cell>
          <cell r="I243" t="str">
            <v>1 ARRENDAMIENTO y/o ADQUISICIÓN DE INMUEBLES</v>
          </cell>
          <cell r="J243" t="str">
            <v>SERVICIOS</v>
          </cell>
          <cell r="K243">
            <v>80131500</v>
          </cell>
          <cell r="L243">
            <v>16625</v>
          </cell>
          <cell r="M243">
            <v>31325</v>
          </cell>
          <cell r="N243">
            <v>45824</v>
          </cell>
          <cell r="O243">
            <v>2500000</v>
          </cell>
          <cell r="P243">
            <v>15000000</v>
          </cell>
          <cell r="Q243" t="str">
            <v>QUINCE MILLONES DE PESOS M/CTE.</v>
          </cell>
          <cell r="R243" t="str">
            <v>1 PERSONA NATURAL</v>
          </cell>
          <cell r="S243" t="str">
            <v>3 CÉDULA DE CIUDADANÍA</v>
          </cell>
          <cell r="T243">
            <v>1087122552</v>
          </cell>
          <cell r="U243">
            <v>0</v>
          </cell>
          <cell r="W243" t="str">
            <v>1 DV 0</v>
          </cell>
          <cell r="X243" t="str">
            <v>MASCULINO</v>
          </cell>
          <cell r="Y243" t="str">
            <v>Nariño</v>
          </cell>
          <cell r="Z243" t="str">
            <v>San Andrés de Tumaco</v>
          </cell>
          <cell r="AA243" t="str">
            <v>MARIO</v>
          </cell>
          <cell r="AB243" t="str">
            <v>RAUL</v>
          </cell>
          <cell r="AC243" t="str">
            <v>OROBIO</v>
          </cell>
          <cell r="AD243" t="str">
            <v>CUERO</v>
          </cell>
          <cell r="AE243" t="str">
            <v>NO</v>
          </cell>
          <cell r="AF243" t="str">
            <v>6 NO CONSTITUYÓ GARANTÍAS</v>
          </cell>
          <cell r="AG243" t="str">
            <v>N-A</v>
          </cell>
          <cell r="AH243" t="str">
            <v>N-A</v>
          </cell>
          <cell r="AI243" t="str">
            <v>N-A</v>
          </cell>
          <cell r="AJ243" t="str">
            <v>N-A</v>
          </cell>
          <cell r="AK243" t="str">
            <v>GLORIA TERESITA SERNA ALZATE</v>
          </cell>
          <cell r="AL243" t="str">
            <v>DNMI CABO MANGLARES</v>
          </cell>
          <cell r="AM243" t="str">
            <v>2 SUPERVISOR</v>
          </cell>
          <cell r="AN243" t="str">
            <v>3 CÉDULA DE CIUDADANÍA</v>
          </cell>
          <cell r="AO243">
            <v>1085903464</v>
          </cell>
          <cell r="AP243" t="str">
            <v>MARÍA FERNANDA VILLAREAL MONSALVE</v>
          </cell>
          <cell r="AQ243">
            <v>203</v>
          </cell>
          <cell r="AR243" t="str">
            <v>3 NO PACTADOS</v>
          </cell>
          <cell r="AS243" t="str">
            <v>4 NO SE HA ADICIONADO NI EN VALOR y EN TIEMPO</v>
          </cell>
          <cell r="AT243">
            <v>1</v>
          </cell>
          <cell r="AU243">
            <v>7467500</v>
          </cell>
          <cell r="AV243">
            <v>46021</v>
          </cell>
          <cell r="AX243">
            <v>46021</v>
          </cell>
          <cell r="AY243" t="str">
            <v>N/A</v>
          </cell>
          <cell r="AZ243" t="str">
            <v>N/A</v>
          </cell>
          <cell r="BA243">
            <v>45824</v>
          </cell>
          <cell r="BB243">
            <v>46095</v>
          </cell>
          <cell r="BD243" t="str">
            <v>2. NO</v>
          </cell>
          <cell r="BE243" t="str">
            <v>N-A</v>
          </cell>
          <cell r="BF243" t="str">
            <v>N-A</v>
          </cell>
          <cell r="BG243" t="str">
            <v>2. NO</v>
          </cell>
          <cell r="BK243" t="str">
            <v>ADICIONADO Y PRORROGADO</v>
          </cell>
          <cell r="BL243" t="str">
            <v>2025753500100001E</v>
          </cell>
          <cell r="BM243">
            <v>22467500</v>
          </cell>
          <cell r="BN243" t="str">
            <v>KHAREM CARABALI MARULANDA</v>
          </cell>
          <cell r="BP243" t="str">
            <v>VIGENTE</v>
          </cell>
          <cell r="BR243" t="str">
            <v xml:space="preserve">https://community.secop.gov.co/Public/Tendering/ContractDetailView/Index?UniqueIdentifier=CO1.PCCNTR.7974897 </v>
          </cell>
          <cell r="BW243" t="str">
            <v>BANCOLOMBIA S.A.</v>
          </cell>
          <cell r="BX243" t="str">
            <v>Ahorro</v>
          </cell>
          <cell r="BY243">
            <v>89400014958</v>
          </cell>
          <cell r="CN243">
            <v>22467500</v>
          </cell>
        </row>
        <row r="244">
          <cell r="A244" t="str">
            <v>ARRENDAMIENTO 003 DEL 2025</v>
          </cell>
          <cell r="B244" t="str">
            <v>2 NACION</v>
          </cell>
          <cell r="C244" t="str">
            <v>CONTRATO DE ARRENDAMIENTO 003 DEL 2025</v>
          </cell>
          <cell r="D244" t="str">
            <v>A G CONSULTORES AMBIENTALES S.A.S</v>
          </cell>
          <cell r="E244">
            <v>46008</v>
          </cell>
          <cell r="F244" t="str">
            <v>Prestar servicio de arrendamiento para el desarrollo de las actividades misionales y administrativas del área protegida Santuario de Fauna y Flora Malpelo. Vigencias futuras del 2025-2026</v>
          </cell>
          <cell r="G244" t="str">
            <v>N-A</v>
          </cell>
          <cell r="H244" t="str">
            <v>2 CONTRATACIÓN DIRECTA</v>
          </cell>
          <cell r="I244" t="str">
            <v>1 ARRENDAMIENTO y/o ADQUISICIÓN DE INMUEBLES</v>
          </cell>
          <cell r="J244" t="str">
            <v>SERVICIOS</v>
          </cell>
          <cell r="K244">
            <v>80131503</v>
          </cell>
          <cell r="L244">
            <v>23325</v>
          </cell>
          <cell r="M244" t="str">
            <v>50025/525</v>
          </cell>
          <cell r="N244">
            <v>46010</v>
          </cell>
          <cell r="O244">
            <v>2756250</v>
          </cell>
          <cell r="P244">
            <v>16760625</v>
          </cell>
          <cell r="Q244" t="str">
            <v xml:space="preserve">DIECISÉIS MILLONES SETECIENTOS SESENTA MIL SEISCIENTOS VEINTICINCO </v>
          </cell>
          <cell r="R244" t="str">
            <v>2 PERSONA JURIDICA</v>
          </cell>
          <cell r="S244" t="str">
            <v>1 NIT</v>
          </cell>
          <cell r="V244">
            <v>805000822</v>
          </cell>
          <cell r="W244" t="str">
            <v>9 DV 8</v>
          </cell>
          <cell r="X244" t="str">
            <v>N-A</v>
          </cell>
          <cell r="Y244" t="str">
            <v>Valle del Cauca</v>
          </cell>
          <cell r="Z244" t="str">
            <v>Santiago de Cali</v>
          </cell>
          <cell r="AA244" t="str">
            <v>N/A</v>
          </cell>
          <cell r="AB244" t="str">
            <v>N/A</v>
          </cell>
          <cell r="AC244" t="str">
            <v>N/A</v>
          </cell>
          <cell r="AD244" t="str">
            <v>N/A</v>
          </cell>
          <cell r="AE244" t="str">
            <v>NO</v>
          </cell>
          <cell r="AF244" t="str">
            <v>6 NO CONSTITUYÓ GARANTÍAS</v>
          </cell>
          <cell r="AG244" t="str">
            <v>N-A</v>
          </cell>
          <cell r="AH244" t="str">
            <v>N-A</v>
          </cell>
          <cell r="AI244" t="str">
            <v>N-A</v>
          </cell>
          <cell r="AJ244" t="str">
            <v>N-A</v>
          </cell>
          <cell r="AK244" t="str">
            <v>GLORIA TERESITA SERNA ALZATE</v>
          </cell>
          <cell r="AL244" t="str">
            <v>SFF MALPELO</v>
          </cell>
          <cell r="AM244" t="str">
            <v>2 SUPERVISOR</v>
          </cell>
          <cell r="AN244" t="str">
            <v>3 CÉDULA DE CIUDADANÍA</v>
          </cell>
          <cell r="AO244">
            <v>52693916</v>
          </cell>
          <cell r="AP244" t="str">
            <v>ADRIANA DAZA SUAREZ</v>
          </cell>
          <cell r="AQ244">
            <v>183</v>
          </cell>
          <cell r="AR244" t="str">
            <v>3 NO PACTADOS</v>
          </cell>
          <cell r="AS244" t="str">
            <v>4 NO SE HA ADICIONADO NI EN VALOR y EN TIEMPO</v>
          </cell>
          <cell r="AY244" t="str">
            <v>N/A</v>
          </cell>
          <cell r="AZ244" t="str">
            <v>N/A</v>
          </cell>
          <cell r="BA244">
            <v>46010</v>
          </cell>
          <cell r="BB244">
            <v>46194</v>
          </cell>
          <cell r="BD244" t="str">
            <v>2. NO</v>
          </cell>
          <cell r="BE244" t="str">
            <v>N-A</v>
          </cell>
          <cell r="BF244" t="str">
            <v>N-A</v>
          </cell>
          <cell r="BG244" t="str">
            <v>2. NO</v>
          </cell>
          <cell r="BL244" t="str">
            <v>2025753500100005E</v>
          </cell>
          <cell r="BM244">
            <v>16760625</v>
          </cell>
          <cell r="BN244" t="str">
            <v>STEPHANIE ANDREA RODRÍGUEZ VALENCIA</v>
          </cell>
          <cell r="BO244" t="str">
            <v xml:space="preserve">https://community.secop.gov.co/Public/Tendering/ContractNoticePhases/View?PPI=CO1.PPI.44122549&amp;isFromPublicArea=True&amp;isModal=False </v>
          </cell>
          <cell r="BP244" t="str">
            <v>VIGENTE</v>
          </cell>
          <cell r="BR244" t="str">
            <v xml:space="preserve">https://community.secop.gov.co/Public/Tendering/ContractDetailView/Index?UniqueIdentifier=CO1.PCCNTR.8710618 </v>
          </cell>
          <cell r="BW244" t="e">
            <v>#N/A</v>
          </cell>
          <cell r="BX244" t="e">
            <v>#N/A</v>
          </cell>
          <cell r="BY244" t="e">
            <v>#N/A</v>
          </cell>
          <cell r="CN244">
            <v>16760625</v>
          </cell>
        </row>
        <row r="245">
          <cell r="A245" t="str">
            <v>ARRENDAMIENTO 004 DEL 2025</v>
          </cell>
          <cell r="B245" t="str">
            <v>2 NACION</v>
          </cell>
          <cell r="C245" t="str">
            <v>CONTRATO DE ARRENDAMIENTO 004 DEL 2025-CANCELADO</v>
          </cell>
          <cell r="D245" t="str">
            <v>KHAREM-UTRÍA</v>
          </cell>
          <cell r="F245" t="str">
            <v>PA10-1108-03 Prestar el servicio de arrendamiento para el desarrollo de las actividades misionales y administrativas del personal adscrito al PNN Utria. Vigencia Futura 2025-2026.</v>
          </cell>
          <cell r="J245" t="str">
            <v>N/A</v>
          </cell>
          <cell r="AO245" t="e">
            <v>#N/A</v>
          </cell>
          <cell r="BM245">
            <v>0</v>
          </cell>
          <cell r="BN245" t="str">
            <v>KHAREM CARABALI MARULANDA</v>
          </cell>
          <cell r="BW245" t="e">
            <v>#N/A</v>
          </cell>
          <cell r="BX245" t="e">
            <v>#N/A</v>
          </cell>
          <cell r="BY245" t="e">
            <v>#N/A</v>
          </cell>
          <cell r="CN245">
            <v>0</v>
          </cell>
        </row>
        <row r="246">
          <cell r="A246" t="str">
            <v>ARRENDAMIENTO 005 DEL 2025</v>
          </cell>
          <cell r="B246" t="str">
            <v>2 NACION</v>
          </cell>
          <cell r="C246" t="str">
            <v>CONTRATO DE ARRENDAMIENTO 005 DEL 2025</v>
          </cell>
          <cell r="D246" t="str">
            <v>ASTURIAS SOLUCIONES DE INGENIERIA, BUCEO COMERCIAL Y DRAGADO S.A.S</v>
          </cell>
          <cell r="E246">
            <v>46015</v>
          </cell>
          <cell r="F246" t="str">
            <v>Prestar servicio de arrendamiento para el estacionamiento de las embarcaciones del Santuario de Fauna y Flora Malpelo. Vigencias futuras 2025-2026 origen NACIÓN</v>
          </cell>
          <cell r="G246" t="str">
            <v>N-A</v>
          </cell>
          <cell r="H246" t="str">
            <v>2 CONTRATACIÓN DIRECTA</v>
          </cell>
          <cell r="I246" t="str">
            <v>1 ARRENDAMIENTO y/o ADQUISICIÓN DE INMUEBLES</v>
          </cell>
          <cell r="J246" t="str">
            <v>SERVICIOS</v>
          </cell>
          <cell r="K246">
            <v>80131503</v>
          </cell>
          <cell r="L246">
            <v>23325</v>
          </cell>
          <cell r="M246" t="str">
            <v>51425/925</v>
          </cell>
          <cell r="N246">
            <v>46017</v>
          </cell>
          <cell r="O246">
            <v>1613782</v>
          </cell>
          <cell r="P246">
            <v>11637163</v>
          </cell>
          <cell r="Q246" t="str">
            <v>ONCE MILLONES SEISCIENTOS TREINTA Y SIETE MIL CIENTO SESENTA Y TRES</v>
          </cell>
          <cell r="R246" t="str">
            <v>2 PERSONA JURIDICA</v>
          </cell>
          <cell r="S246" t="str">
            <v>1 NIT</v>
          </cell>
          <cell r="V246">
            <v>900382411</v>
          </cell>
          <cell r="W246" t="str">
            <v>8 DV 7</v>
          </cell>
          <cell r="X246" t="str">
            <v>N-A</v>
          </cell>
          <cell r="Y246" t="str">
            <v>Valle del Cauca</v>
          </cell>
          <cell r="Z246" t="str">
            <v>Buenaventura</v>
          </cell>
          <cell r="AA246" t="str">
            <v>N/A</v>
          </cell>
          <cell r="AB246" t="str">
            <v>N/A</v>
          </cell>
          <cell r="AC246" t="str">
            <v>N/A</v>
          </cell>
          <cell r="AD246" t="str">
            <v>N/A</v>
          </cell>
          <cell r="AE246" t="str">
            <v>NO</v>
          </cell>
          <cell r="AF246" t="str">
            <v>6 NO CONSTITUYÓ GARANTÍAS</v>
          </cell>
          <cell r="AG246" t="str">
            <v>N-A</v>
          </cell>
          <cell r="AH246" t="str">
            <v>99999998 NO SE DILIGENCIA INFORMACIÓN PARA ESTE FORMULARIO EN ESTE PERÍODO DE REPORTE</v>
          </cell>
          <cell r="AI246" t="str">
            <v>N-A</v>
          </cell>
          <cell r="AJ246" t="str">
            <v>N-A</v>
          </cell>
          <cell r="AK246" t="str">
            <v>GLORIA TERESITA SERNA ALZATE</v>
          </cell>
          <cell r="AL246" t="str">
            <v>SFF MALPELO</v>
          </cell>
          <cell r="AM246" t="str">
            <v>2 SUPERVISOR</v>
          </cell>
          <cell r="AN246" t="str">
            <v>3 CÉDULA DE CIUDADANÍA</v>
          </cell>
          <cell r="AO246">
            <v>52693916</v>
          </cell>
          <cell r="AP246" t="str">
            <v>ADRIANA DAZA SUAREZ</v>
          </cell>
          <cell r="AQ246">
            <v>212</v>
          </cell>
          <cell r="AR246" t="str">
            <v>3 NO PACTADOS</v>
          </cell>
          <cell r="AS246" t="str">
            <v>4 NO SE HA ADICIONADO NI EN VALOR y EN TIEMPO</v>
          </cell>
          <cell r="AY246" t="str">
            <v>N/A</v>
          </cell>
          <cell r="AZ246" t="str">
            <v>N/A</v>
          </cell>
          <cell r="BA246">
            <v>46017</v>
          </cell>
          <cell r="BB246">
            <v>46226</v>
          </cell>
          <cell r="BD246" t="str">
            <v>2. NO</v>
          </cell>
          <cell r="BE246" t="str">
            <v>N-A</v>
          </cell>
          <cell r="BF246" t="str">
            <v>N-A</v>
          </cell>
          <cell r="BG246" t="str">
            <v>2. NO</v>
          </cell>
          <cell r="BL246" t="str">
            <v>2025753500100007E</v>
          </cell>
          <cell r="BM246">
            <v>11637163</v>
          </cell>
          <cell r="BN246" t="str">
            <v>STEPHANIE ANDREA RODRÍGUEZ VALENCIA</v>
          </cell>
          <cell r="BO246" t="str">
            <v xml:space="preserve">https://community.secop.gov.co/Public/Tendering/ContractNoticePhases/View?PPI=CO1.PPI.44228757&amp;isFromPublicArea=True&amp;isModal=False </v>
          </cell>
          <cell r="BP246" t="str">
            <v>VIGENTE</v>
          </cell>
          <cell r="BR246" t="str">
            <v xml:space="preserve">https://community.secop.gov.co/Public/Tendering/ContractDetailView/Index?UniqueIdentifier=CO1.PCCNTR.8716971 </v>
          </cell>
          <cell r="BW246" t="e">
            <v>#N/A</v>
          </cell>
          <cell r="BX246" t="e">
            <v>#N/A</v>
          </cell>
          <cell r="BY246" t="e">
            <v>#N/A</v>
          </cell>
          <cell r="CN246">
            <v>11637163</v>
          </cell>
        </row>
        <row r="247">
          <cell r="A247" t="str">
            <v>ARRENDAMIENTO 006 DEL 2025</v>
          </cell>
          <cell r="B247" t="str">
            <v>2 NACION</v>
          </cell>
          <cell r="C247" t="str">
            <v>CONTRATO DE ARRENDAMIENTO 006 DEL 2025</v>
          </cell>
          <cell r="D247" t="str">
            <v xml:space="preserve">MANUEL GEORGE GAMBOA CUESTA </v>
          </cell>
          <cell r="E247">
            <v>46008</v>
          </cell>
          <cell r="F247" t="str">
            <v>PA06-1109-02 Prestar el servicio de arrendamiento para el desarrollo de las actividades misionales y administrativas del personal adscrito al PNN LOS KATIOS. Vigencias futuras 2025-2026.</v>
          </cell>
          <cell r="G247" t="str">
            <v>N-A</v>
          </cell>
          <cell r="H247" t="str">
            <v>2 CONTRATACIÓN DIRECTA</v>
          </cell>
          <cell r="I247" t="str">
            <v>1 ARRENDAMIENTO y/o ADQUISICIÓN DE INMUEBLES</v>
          </cell>
          <cell r="J247" t="str">
            <v>SERVICIOS</v>
          </cell>
          <cell r="K247">
            <v>80131503</v>
          </cell>
          <cell r="L247">
            <v>23325</v>
          </cell>
          <cell r="M247" t="str">
            <v>23325/225</v>
          </cell>
          <cell r="N247">
            <v>46008</v>
          </cell>
          <cell r="O247">
            <v>1822855</v>
          </cell>
          <cell r="P247">
            <v>13610639</v>
          </cell>
          <cell r="Q247" t="str">
            <v>TRECE MILLONES SEISCIENTOS DIEZ MIL SEISCIENTOS TREINTA Y NUEVE</v>
          </cell>
          <cell r="R247" t="str">
            <v>1 PERSONA NATURAL</v>
          </cell>
          <cell r="S247" t="str">
            <v>3 CÉDULA DE CIUDADANÍA</v>
          </cell>
          <cell r="T247">
            <v>71981200</v>
          </cell>
          <cell r="U247">
            <v>3</v>
          </cell>
          <cell r="X247" t="str">
            <v>MASCULINO</v>
          </cell>
          <cell r="Y247" t="str">
            <v>Antioquia</v>
          </cell>
          <cell r="Z247" t="str">
            <v>Turbo</v>
          </cell>
          <cell r="AA247" t="str">
            <v>MANUEL</v>
          </cell>
          <cell r="AB247" t="str">
            <v>GEORGE</v>
          </cell>
          <cell r="AC247" t="str">
            <v>GAMBOA</v>
          </cell>
          <cell r="AD247" t="str">
            <v>CUESTA</v>
          </cell>
          <cell r="AE247" t="str">
            <v>NO</v>
          </cell>
          <cell r="AF247" t="str">
            <v>6 NO CONSTITUYÓ GARANTÍAS</v>
          </cell>
          <cell r="AG247" t="str">
            <v>N-A</v>
          </cell>
          <cell r="AH247" t="str">
            <v>99999998 NO SE DILIGENCIA INFORMACIÓN PARA ESTE FORMULARIO EN ESTE PERÍODO DE REPORTE</v>
          </cell>
          <cell r="AI247" t="str">
            <v>N-A</v>
          </cell>
          <cell r="AJ247" t="str">
            <v>N-A</v>
          </cell>
          <cell r="AK247" t="str">
            <v>GLORIA TERESITA SERNA ALZATE</v>
          </cell>
          <cell r="AL247" t="str">
            <v>PNN LOS KATIOS</v>
          </cell>
          <cell r="AM247" t="str">
            <v>2 SUPERVISOR</v>
          </cell>
          <cell r="AN247" t="str">
            <v>3 CÉDULA DE CIUDADANÍA</v>
          </cell>
          <cell r="AO247">
            <v>12563768</v>
          </cell>
          <cell r="AP247" t="str">
            <v>NELSON DE LA ROSA MANJARRES</v>
          </cell>
          <cell r="AQ247">
            <v>225</v>
          </cell>
          <cell r="AR247" t="str">
            <v>3 NO PACTADOS</v>
          </cell>
          <cell r="AS247" t="str">
            <v>4 NO SE HA ADICIONADO NI EN VALOR y EN TIEMPO</v>
          </cell>
          <cell r="AY247" t="str">
            <v>N/A</v>
          </cell>
          <cell r="AZ247" t="str">
            <v>N/A</v>
          </cell>
          <cell r="BA247">
            <v>46008</v>
          </cell>
          <cell r="BB247">
            <v>46233</v>
          </cell>
          <cell r="BD247" t="str">
            <v>2. NO</v>
          </cell>
          <cell r="BE247" t="str">
            <v>N-A</v>
          </cell>
          <cell r="BF247" t="str">
            <v>N-A</v>
          </cell>
          <cell r="BG247" t="str">
            <v>2. NO</v>
          </cell>
          <cell r="BL247" t="str">
            <v>2025753500100002E</v>
          </cell>
          <cell r="BM247">
            <v>13610639</v>
          </cell>
          <cell r="BN247" t="str">
            <v>KHAREM CARABALI MARULANDA</v>
          </cell>
          <cell r="BO247" t="str">
            <v xml:space="preserve">https://community.secop.gov.co/Public/Tendering/ContractNoticePhases/View?PPI=CO1.PPI.44190910&amp;isFromPublicArea=True&amp;isModal=False </v>
          </cell>
          <cell r="BP247" t="str">
            <v>VIGENTE</v>
          </cell>
          <cell r="BR247" t="str">
            <v xml:space="preserve">https://community.secop.gov.co/Public/Tendering/ContractDetailView/Index?UniqueIdentifier=CO1.PCCNTR.8712033 </v>
          </cell>
          <cell r="BW247" t="str">
            <v>BANCO DE BOGOTA</v>
          </cell>
          <cell r="BX247" t="str">
            <v>Ahorro</v>
          </cell>
          <cell r="BY247">
            <v>620233635</v>
          </cell>
          <cell r="CN247">
            <v>13610639</v>
          </cell>
        </row>
        <row r="248">
          <cell r="A248" t="str">
            <v>ARRENDAMIENTO 007 DEL 2025</v>
          </cell>
          <cell r="B248" t="str">
            <v>2 NACION</v>
          </cell>
          <cell r="C248" t="str">
            <v>CONTRATO DE ARRENDAMIENTO 007 DEL 2025</v>
          </cell>
          <cell r="D248" t="str">
            <v>JESSICA MARTINEZ MOSQUERA</v>
          </cell>
          <cell r="E248">
            <v>46009</v>
          </cell>
          <cell r="F248" t="str">
            <v>PA09-1104-01 Prestar el servicio de arrendamiento para el desarrollo de las actividades misionales y administrativas del personal adscrito al PNN Uramba Bahía Málaga. Vigencias futuras 2025-2026</v>
          </cell>
          <cell r="G248" t="str">
            <v>N-A</v>
          </cell>
          <cell r="H248" t="str">
            <v>2 CONTRATACIÓN DIRECTA</v>
          </cell>
          <cell r="I248" t="str">
            <v>1 ARRENDAMIENTO y/o ADQUISICIÓN DE INMUEBLES</v>
          </cell>
          <cell r="J248" t="str">
            <v>SERVICIOS</v>
          </cell>
          <cell r="K248">
            <v>80131503</v>
          </cell>
          <cell r="L248">
            <v>23325</v>
          </cell>
          <cell r="M248" t="str">
            <v>49525/425</v>
          </cell>
          <cell r="N248">
            <v>46009</v>
          </cell>
          <cell r="O248">
            <v>1662030</v>
          </cell>
          <cell r="P248">
            <v>11578809</v>
          </cell>
          <cell r="Q248" t="str">
            <v>ONCE MILLONES QUINIENTOS SETENTA Y OCHO MIL OCHOCIENTOS NUEVE</v>
          </cell>
          <cell r="R248" t="str">
            <v>1 PERSONA NATURAL</v>
          </cell>
          <cell r="S248" t="str">
            <v>3 CÉDULA DE CIUDADANÍA</v>
          </cell>
          <cell r="T248">
            <v>1116259584</v>
          </cell>
          <cell r="U248">
            <v>4</v>
          </cell>
          <cell r="X248" t="str">
            <v>FEMENINO</v>
          </cell>
          <cell r="Y248" t="str">
            <v>Valle del Cauca</v>
          </cell>
          <cell r="Z248" t="str">
            <v>Tuluá</v>
          </cell>
          <cell r="AA248" t="str">
            <v>JESSICA</v>
          </cell>
          <cell r="AC248" t="str">
            <v>MARTINEZ</v>
          </cell>
          <cell r="AD248" t="str">
            <v>MOSQUERA</v>
          </cell>
          <cell r="AE248" t="str">
            <v>NO</v>
          </cell>
          <cell r="AF248" t="str">
            <v>6 NO CONSTITUYÓ GARANTÍAS</v>
          </cell>
          <cell r="AG248" t="str">
            <v>N-A</v>
          </cell>
          <cell r="AH248" t="str">
            <v>99999998 NO SE DILIGENCIA INFORMACIÓN PARA ESTE FORMULARIO EN ESTE PERÍODO DE REPORTE</v>
          </cell>
          <cell r="AI248" t="str">
            <v>N-A</v>
          </cell>
          <cell r="AJ248" t="str">
            <v>N-A</v>
          </cell>
          <cell r="AK248" t="str">
            <v>GLORIA TERESITA SERNA ALZATE</v>
          </cell>
          <cell r="AL248" t="str">
            <v>PNN URAMBA BAHÍA MÁLAGA</v>
          </cell>
          <cell r="AM248" t="str">
            <v>2 SUPERVISOR</v>
          </cell>
          <cell r="AN248" t="str">
            <v>3 CÉDULA DE CIUDADANÍA</v>
          </cell>
          <cell r="AO248">
            <v>24344682</v>
          </cell>
          <cell r="AP248" t="str">
            <v>DIANA CAROLINA GOMEZ</v>
          </cell>
          <cell r="AQ248">
            <v>210</v>
          </cell>
          <cell r="AR248" t="str">
            <v>3 NO PACTADOS</v>
          </cell>
          <cell r="AS248" t="str">
            <v>4 NO SE HA ADICIONADO NI EN VALOR y EN TIEMPO</v>
          </cell>
          <cell r="AY248" t="str">
            <v>N/A</v>
          </cell>
          <cell r="AZ248" t="str">
            <v>N/A</v>
          </cell>
          <cell r="BA248">
            <v>46009</v>
          </cell>
          <cell r="BB248">
            <v>46219</v>
          </cell>
          <cell r="BD248" t="str">
            <v>2. NO</v>
          </cell>
          <cell r="BE248" t="str">
            <v>N-A</v>
          </cell>
          <cell r="BF248" t="str">
            <v>N-A</v>
          </cell>
          <cell r="BG248" t="str">
            <v>2. NO</v>
          </cell>
          <cell r="BL248" t="str">
            <v>2025753500100003E</v>
          </cell>
          <cell r="BM248">
            <v>11578809</v>
          </cell>
          <cell r="BN248" t="str">
            <v>KHAREM CARABALI MARULANDA</v>
          </cell>
          <cell r="BO248" t="str">
            <v xml:space="preserve">https://community.secop.gov.co/Public/Tendering/ContractNoticePhases/View?PPI=CO1.PPI.44227768&amp;isFromPublicArea=True&amp;isModal=False </v>
          </cell>
          <cell r="BP248" t="str">
            <v>VIGENTE</v>
          </cell>
          <cell r="BR248" t="str">
            <v xml:space="preserve">https://community.secop.gov.co/Public/Tendering/ContractDetailView/Index?UniqueIdentifier=CO1.PCCNTR.8717008 </v>
          </cell>
          <cell r="BW248" t="str">
            <v>BANCOLOMBIA S.A.</v>
          </cell>
          <cell r="BX248" t="str">
            <v>Ahorro</v>
          </cell>
          <cell r="BY248">
            <v>84313946052</v>
          </cell>
          <cell r="CN248">
            <v>11578809</v>
          </cell>
        </row>
        <row r="249">
          <cell r="A249" t="str">
            <v>ARRENDAMIENTO 008 DEL 2025</v>
          </cell>
          <cell r="B249" t="str">
            <v>2 NACION</v>
          </cell>
          <cell r="C249" t="str">
            <v>CONTRATO DE ARRENDAMIENTO 008 DEL 2025</v>
          </cell>
          <cell r="D249" t="str">
            <v>MAR 10 S.A.S</v>
          </cell>
          <cell r="E249">
            <v>46014</v>
          </cell>
          <cell r="F249" t="str">
            <v>PA09-1104-04 Prestar servicios de arrendamiento para el estacionamiento de las embarcaciones del PNN Uramba Bahía Málaga. Vigencias futuras 2025-2026</v>
          </cell>
          <cell r="G249" t="str">
            <v>N-A</v>
          </cell>
          <cell r="H249" t="str">
            <v>2 CONTRATACIÓN DIRECTA</v>
          </cell>
          <cell r="I249" t="str">
            <v>1 ARRENDAMIENTO y/o ADQUISICIÓN DE INMUEBLES</v>
          </cell>
          <cell r="J249" t="str">
            <v>SERVICIOS</v>
          </cell>
          <cell r="K249">
            <v>80131503</v>
          </cell>
          <cell r="L249">
            <v>23325</v>
          </cell>
          <cell r="M249" t="str">
            <v>50425/825</v>
          </cell>
          <cell r="N249">
            <v>46014</v>
          </cell>
          <cell r="O249">
            <v>1827720</v>
          </cell>
          <cell r="P249">
            <v>13220508</v>
          </cell>
          <cell r="Q249" t="str">
            <v xml:space="preserve">TRECE MILLONES DOSCIENTOS VEINTE MIL QUINIENTOS OCHO </v>
          </cell>
          <cell r="R249" t="str">
            <v>2 PERSONA JURIDICA</v>
          </cell>
          <cell r="S249" t="str">
            <v>3 CÉDULA DE CIUDADANÍA</v>
          </cell>
          <cell r="V249">
            <v>900284069</v>
          </cell>
          <cell r="W249" t="str">
            <v>1 DV 0</v>
          </cell>
          <cell r="X249" t="str">
            <v>N-A</v>
          </cell>
          <cell r="Y249" t="str">
            <v>Valle del Cauca</v>
          </cell>
          <cell r="Z249" t="str">
            <v>Santiago de Cali</v>
          </cell>
          <cell r="AA249" t="str">
            <v>N/A</v>
          </cell>
          <cell r="AB249" t="str">
            <v>N/A</v>
          </cell>
          <cell r="AC249" t="str">
            <v>N/A</v>
          </cell>
          <cell r="AD249" t="str">
            <v>N/A</v>
          </cell>
          <cell r="AE249" t="str">
            <v>NO</v>
          </cell>
          <cell r="AF249" t="str">
            <v>6 NO CONSTITUYÓ GARANTÍAS</v>
          </cell>
          <cell r="AG249" t="str">
            <v>N-A</v>
          </cell>
          <cell r="AH249" t="str">
            <v>99999998 NO SE DILIGENCIA INFORMACIÓN PARA ESTE FORMULARIO EN ESTE PERÍODO DE REPORTE</v>
          </cell>
          <cell r="AI249" t="str">
            <v>N-A</v>
          </cell>
          <cell r="AJ249" t="str">
            <v>N-A</v>
          </cell>
          <cell r="AK249" t="str">
            <v>GLORIA TERESITA SERNA ALZATE</v>
          </cell>
          <cell r="AL249" t="str">
            <v>PNN URAMBA BAHÍA MÁLAGA</v>
          </cell>
          <cell r="AM249" t="str">
            <v>2 SUPERVISOR</v>
          </cell>
          <cell r="AN249" t="str">
            <v>3 CÉDULA DE CIUDADANÍA</v>
          </cell>
          <cell r="AO249">
            <v>1130641246</v>
          </cell>
          <cell r="AP249" t="str">
            <v>NORMAN ANDRÉS ARBOLEDA AGUIRRE</v>
          </cell>
          <cell r="AQ249">
            <v>218</v>
          </cell>
          <cell r="AR249" t="str">
            <v>3 NO PACTADOS</v>
          </cell>
          <cell r="AS249" t="str">
            <v>4 NO SE HA ADICIONADO NI EN VALOR y EN TIEMPO</v>
          </cell>
          <cell r="AY249" t="str">
            <v>N/A</v>
          </cell>
          <cell r="AZ249" t="str">
            <v>N/A</v>
          </cell>
          <cell r="BA249">
            <v>46014</v>
          </cell>
          <cell r="BB249">
            <v>46227</v>
          </cell>
          <cell r="BD249" t="str">
            <v>2. NO</v>
          </cell>
          <cell r="BE249" t="str">
            <v>N-A</v>
          </cell>
          <cell r="BF249" t="str">
            <v>N-A</v>
          </cell>
          <cell r="BG249" t="str">
            <v>2. NO</v>
          </cell>
          <cell r="BL249" t="str">
            <v>2025753500100006E</v>
          </cell>
          <cell r="BM249">
            <v>13220508</v>
          </cell>
          <cell r="BN249" t="str">
            <v>KHAREM CARABALI MARULANDA</v>
          </cell>
          <cell r="BO249" t="str">
            <v xml:space="preserve">https://community.secop.gov.co/Public/Tendering/ContractNoticePhases/View?PPI=CO1.PPI.44282379&amp;isFromPublicArea=True&amp;isModal=False </v>
          </cell>
          <cell r="BP249" t="str">
            <v>VIGENTE</v>
          </cell>
          <cell r="BR249" t="str">
            <v xml:space="preserve">https://community.secop.gov.co/Public/Tendering/ContractDetailView/Index?UniqueIdentifier=CO1.PCCNTR.8730109 </v>
          </cell>
          <cell r="BW249" t="e">
            <v>#N/A</v>
          </cell>
          <cell r="BX249" t="e">
            <v>#N/A</v>
          </cell>
          <cell r="BY249" t="e">
            <v>#N/A</v>
          </cell>
          <cell r="CN249">
            <v>13220508</v>
          </cell>
        </row>
        <row r="250">
          <cell r="A250" t="str">
            <v>ARRENDAMIENTO 009 DEL 2025</v>
          </cell>
          <cell r="B250" t="str">
            <v>2 NACION</v>
          </cell>
          <cell r="C250" t="str">
            <v>CONTRATO DE ARRENDAMIENTO 009 DEL 2025</v>
          </cell>
          <cell r="D250" t="str">
            <v>JOSE OVIDIO NAVARRETE MARTINEZ</v>
          </cell>
          <cell r="E250">
            <v>46010</v>
          </cell>
          <cell r="F250" t="str">
            <v xml:space="preserve">Prestar servicio de arrendamiento para el desarrollo de las actividades misionales y administrativas del área protegida  del Distrito Nacional de Manejo Integrado Cabo Manglares – Bajo Mira Y Frontera . Vigencias futuras del 2025-2026.   </v>
          </cell>
          <cell r="G250" t="str">
            <v>N-A</v>
          </cell>
          <cell r="H250" t="str">
            <v>2 CONTRATACIÓN DIRECTA</v>
          </cell>
          <cell r="I250" t="str">
            <v>1 ARRENDAMIENTO y/o ADQUISICIÓN DE INMUEBLES</v>
          </cell>
          <cell r="J250" t="str">
            <v>SERVICIOS</v>
          </cell>
          <cell r="K250">
            <v>80131503</v>
          </cell>
          <cell r="L250">
            <v>23325</v>
          </cell>
          <cell r="M250" t="str">
            <v>50125/625</v>
          </cell>
          <cell r="N250">
            <v>46010</v>
          </cell>
          <cell r="O250">
            <v>1656180</v>
          </cell>
          <cell r="P250">
            <v>12163734</v>
          </cell>
          <cell r="Q250" t="str">
            <v>DOCE MILLONES CIENTO SESENTA Y TRES MIL SETECIENTOS TREINTA Y CUATRO</v>
          </cell>
          <cell r="R250" t="str">
            <v>1 PERSONA NATURAL</v>
          </cell>
          <cell r="S250" t="str">
            <v>3 CÉDULA DE CIUDADANÍA</v>
          </cell>
          <cell r="T250">
            <v>98430680</v>
          </cell>
          <cell r="U250">
            <v>1</v>
          </cell>
          <cell r="X250" t="str">
            <v>MASCULINO</v>
          </cell>
          <cell r="Y250" t="str">
            <v>Nariño</v>
          </cell>
          <cell r="Z250" t="str">
            <v>San Andrés de Tumaco</v>
          </cell>
          <cell r="AA250" t="str">
            <v>JOSE</v>
          </cell>
          <cell r="AB250" t="str">
            <v>OVIDIO</v>
          </cell>
          <cell r="AC250" t="str">
            <v>NAVARRETE</v>
          </cell>
          <cell r="AD250" t="str">
            <v>MARTINEZ</v>
          </cell>
          <cell r="AE250" t="str">
            <v>NO</v>
          </cell>
          <cell r="AF250" t="str">
            <v>6 NO CONSTITUYÓ GARANTÍAS</v>
          </cell>
          <cell r="AG250" t="str">
            <v>N-A</v>
          </cell>
          <cell r="AH250" t="str">
            <v>99999998 NO SE DILIGENCIA INFORMACIÓN PARA ESTE FORMULARIO EN ESTE PERÍODO DE REPORTE</v>
          </cell>
          <cell r="AI250" t="str">
            <v>N-A</v>
          </cell>
          <cell r="AJ250" t="str">
            <v>N-A</v>
          </cell>
          <cell r="AK250" t="str">
            <v>GLORIA TERESITA SERNA ALZATE</v>
          </cell>
          <cell r="AL250" t="str">
            <v>DNMI CABO MANGLARES</v>
          </cell>
          <cell r="AM250" t="str">
            <v>2 SUPERVISOR</v>
          </cell>
          <cell r="AN250" t="str">
            <v>3 CÉDULA DE CIUDADANÍA</v>
          </cell>
          <cell r="AO250">
            <v>1085903464</v>
          </cell>
          <cell r="AP250" t="str">
            <v>MARÍA FERNANDA VILLAREAL MONSALVE</v>
          </cell>
          <cell r="AQ250">
            <v>210</v>
          </cell>
          <cell r="AR250" t="str">
            <v>3 NO PACTADOS</v>
          </cell>
          <cell r="AS250" t="str">
            <v>4 NO SE HA ADICIONADO NI EN VALOR y EN TIEMPO</v>
          </cell>
          <cell r="AY250" t="str">
            <v>N/A</v>
          </cell>
          <cell r="AZ250" t="str">
            <v>N/A</v>
          </cell>
          <cell r="BA250">
            <v>46010</v>
          </cell>
          <cell r="BB250">
            <v>46230</v>
          </cell>
          <cell r="BD250" t="str">
            <v>2. NO</v>
          </cell>
          <cell r="BE250" t="str">
            <v>N-A</v>
          </cell>
          <cell r="BF250" t="str">
            <v>N-A</v>
          </cell>
          <cell r="BG250" t="str">
            <v>2. NO</v>
          </cell>
          <cell r="BL250" t="str">
            <v>2025753500100008E</v>
          </cell>
          <cell r="BM250">
            <v>12163734</v>
          </cell>
          <cell r="BN250" t="str">
            <v>STEPHANIE ANDREA RODRÍGUEZ VALENCIA</v>
          </cell>
          <cell r="BO250" t="str">
            <v xml:space="preserve">https://community.secop.gov.co/Public/Tendering/ContractNoticePhases/View?PPI=CO1.PPI.44233566&amp;isFromPublicArea=True&amp;isModal=False </v>
          </cell>
          <cell r="BP250" t="str">
            <v>VIGENTE</v>
          </cell>
          <cell r="BR250" t="str">
            <v xml:space="preserve">https://community.secop.gov.co/Public/Tendering/ContractDetailView/Index?UniqueIdentifier=CO1.PCCNTR.8718820 </v>
          </cell>
        </row>
        <row r="251">
          <cell r="A251" t="str">
            <v>ARRENDAMIENTO 010 DEL 2025</v>
          </cell>
          <cell r="B251" t="str">
            <v>2 NACION</v>
          </cell>
          <cell r="C251" t="str">
            <v>CONTRATO DE ARRENDAMIENTO 010 DEL 2025</v>
          </cell>
          <cell r="D251" t="str">
            <v xml:space="preserve">ADRIANA GONZALEZ PULGARIN
</v>
          </cell>
          <cell r="E251">
            <v>46010</v>
          </cell>
          <cell r="F251" t="str">
            <v>PA04-1102-04 Prestar el servicio de arrendamiento para el desarrollo de las actividades misionales y administrativas del área protegida PNN Farallones de Cali. Vigencias futuras 2025-2026.</v>
          </cell>
          <cell r="G251" t="str">
            <v>N-A</v>
          </cell>
          <cell r="H251" t="str">
            <v>2 CONTRATACIÓN DIRECTA</v>
          </cell>
          <cell r="I251" t="str">
            <v>1 ARRENDAMIENTO y/o ADQUISICIÓN DE INMUEBLES</v>
          </cell>
          <cell r="J251" t="str">
            <v>SERVICIOS</v>
          </cell>
          <cell r="K251">
            <v>80131503</v>
          </cell>
          <cell r="L251">
            <v>23325</v>
          </cell>
          <cell r="M251" t="str">
            <v>50225/725</v>
          </cell>
          <cell r="N251">
            <v>46010</v>
          </cell>
          <cell r="O251">
            <v>1827743</v>
          </cell>
          <cell r="P251">
            <v>13064016</v>
          </cell>
          <cell r="Q251" t="str">
            <v xml:space="preserve">TRECE MILLONES SESENTA Y CUATRO MIL DIECISÉIS </v>
          </cell>
          <cell r="R251" t="str">
            <v>1 PERSONA NATURAL</v>
          </cell>
          <cell r="S251" t="str">
            <v>3 CÉDULA DE CIUDADANÍA</v>
          </cell>
          <cell r="T251">
            <v>31883122</v>
          </cell>
          <cell r="U251">
            <v>1</v>
          </cell>
          <cell r="X251" t="str">
            <v>FEMENINO</v>
          </cell>
          <cell r="Y251" t="str">
            <v>Valle del Cauca</v>
          </cell>
          <cell r="Z251" t="str">
            <v>Santiago de Cali</v>
          </cell>
          <cell r="AA251" t="str">
            <v>ADRIANA</v>
          </cell>
          <cell r="AC251" t="str">
            <v>PULGARIN</v>
          </cell>
          <cell r="AD251" t="str">
            <v>GONZALEZ</v>
          </cell>
          <cell r="AE251" t="str">
            <v>NO</v>
          </cell>
          <cell r="AF251" t="str">
            <v>6 NO CONSTITUYÓ GARANTÍAS</v>
          </cell>
          <cell r="AG251" t="str">
            <v>N-A</v>
          </cell>
          <cell r="AH251" t="str">
            <v>99999998 NO SE DILIGENCIA INFORMACIÓN PARA ESTE FORMULARIO EN ESTE PERÍODO DE REPORTE</v>
          </cell>
          <cell r="AI251" t="str">
            <v>N-A</v>
          </cell>
          <cell r="AJ251" t="str">
            <v>N-A</v>
          </cell>
          <cell r="AK251" t="str">
            <v>GLORIA TERESITA SERNA ALZATE</v>
          </cell>
          <cell r="AL251" t="str">
            <v>PNN FARALLONES DE CALI</v>
          </cell>
          <cell r="AM251" t="str">
            <v>2 SUPERVISOR</v>
          </cell>
          <cell r="AN251" t="str">
            <v>3 CÉDULA DE CIUDADANÍA</v>
          </cell>
          <cell r="AO251">
            <v>1017125021</v>
          </cell>
          <cell r="AP251" t="str">
            <v>CAROLINA RIVERA BUILES</v>
          </cell>
          <cell r="AQ251">
            <v>215</v>
          </cell>
          <cell r="AR251" t="str">
            <v>3 NO PACTADOS</v>
          </cell>
          <cell r="AS251" t="str">
            <v>4 NO SE HA ADICIONADO NI EN VALOR y EN TIEMPO</v>
          </cell>
          <cell r="AY251" t="str">
            <v>N/A</v>
          </cell>
          <cell r="AZ251" t="str">
            <v>N/A</v>
          </cell>
          <cell r="BA251">
            <v>46011</v>
          </cell>
          <cell r="BB251">
            <v>46226</v>
          </cell>
          <cell r="BD251" t="str">
            <v>2. NO</v>
          </cell>
          <cell r="BE251" t="str">
            <v>N-A</v>
          </cell>
          <cell r="BF251" t="str">
            <v>N-A</v>
          </cell>
          <cell r="BG251" t="str">
            <v>2. NO</v>
          </cell>
          <cell r="BL251" t="str">
            <v>2025753500100004E</v>
          </cell>
          <cell r="BM251">
            <v>13064016</v>
          </cell>
          <cell r="BN251" t="str">
            <v>ALEX YANIRA PISMAG PORTILLA</v>
          </cell>
          <cell r="BP251" t="str">
            <v>VIGENTE</v>
          </cell>
          <cell r="BR251" t="str">
            <v xml:space="preserve">https://community.secop.gov.co/Public/Tendering/ContractDetailView/Index?UniqueIdentifier=CO1.PCCNTR.8721106 </v>
          </cell>
        </row>
        <row r="252">
          <cell r="A252" t="str">
            <v>MINIMAS CUANTIAS</v>
          </cell>
          <cell r="AO252" t="e">
            <v>#N/A</v>
          </cell>
          <cell r="BW252" t="e">
            <v>#N/A</v>
          </cell>
          <cell r="BX252" t="e">
            <v>#N/A</v>
          </cell>
          <cell r="BY252" t="e">
            <v>#N/A</v>
          </cell>
        </row>
        <row r="253">
          <cell r="A253" t="str">
            <v>DTPA-IP-1-2025</v>
          </cell>
          <cell r="C253" t="str">
            <v>PROCESO DECLARADO DESIERTO</v>
          </cell>
          <cell r="D253" t="str">
            <v>AUTO-DECLARATORIO DESIERTO</v>
          </cell>
          <cell r="F253" t="str">
            <v>AUTO-DECLARATORIO DESIERTO</v>
          </cell>
          <cell r="J253" t="str">
            <v>N/A</v>
          </cell>
          <cell r="AO253" t="e">
            <v>#N/A</v>
          </cell>
          <cell r="BL253" t="str">
            <v>2025753520700001E</v>
          </cell>
          <cell r="BM253">
            <v>0</v>
          </cell>
          <cell r="BN253" t="str">
            <v>KHAREM CARABALI MARULANDA</v>
          </cell>
          <cell r="CN253">
            <v>0</v>
          </cell>
        </row>
        <row r="254">
          <cell r="A254" t="str">
            <v>DTPA-IP-2-2025</v>
          </cell>
          <cell r="C254" t="str">
            <v>PROCESO DECLARADO DESIERTO</v>
          </cell>
          <cell r="D254" t="str">
            <v>AUTO-DECLARATORIO DESIERTO</v>
          </cell>
          <cell r="F254" t="str">
            <v>AUTO-DECLARATORIO DESIERTO</v>
          </cell>
          <cell r="J254" t="str">
            <v>N/A</v>
          </cell>
          <cell r="AO254" t="e">
            <v>#N/A</v>
          </cell>
          <cell r="BL254" t="str">
            <v>2025753520700001E</v>
          </cell>
          <cell r="BM254">
            <v>0</v>
          </cell>
          <cell r="BN254" t="str">
            <v>JULIANA ISABEL MONTES ROMERO</v>
          </cell>
          <cell r="BO254" t="str">
            <v xml:space="preserve">https://community.secop.gov.co/Public/Tendering/ContractNoticePhases/View?PPI=CO1.PPI.38416312&amp;isFromPublicArea=True&amp;isModal=False </v>
          </cell>
          <cell r="CN254">
            <v>0</v>
          </cell>
        </row>
        <row r="255">
          <cell r="A255" t="str">
            <v>DTPA-IP-3-2025</v>
          </cell>
          <cell r="B255" t="str">
            <v>1 FONAM</v>
          </cell>
          <cell r="C255" t="str">
            <v>ACEPTACIÓN DE OFERTA FONAM 001 DE 2025</v>
          </cell>
          <cell r="D255" t="str">
            <v>ANDROS GRUPO INTEGRAL S.A.S</v>
          </cell>
          <cell r="E255">
            <v>45751</v>
          </cell>
          <cell r="F255" t="str">
            <v>PA10-3202010-25-043 Prestar Servicio de aseo y cafetería para mantenimiento de las instalaciones ecoturísticas del PNN Utría para Implementar acciones encaminadas al sostenimiento del ecoturismo.</v>
          </cell>
          <cell r="G255" t="str">
            <v>N-A</v>
          </cell>
          <cell r="H255" t="str">
            <v>5 MÍNIMA CUANTÍA</v>
          </cell>
          <cell r="I255" t="str">
            <v>3 COMPRAVENTA y/o SUMINISTRO</v>
          </cell>
          <cell r="J255" t="str">
            <v>SUMINISTRO</v>
          </cell>
          <cell r="K255" t="str">
            <v>76115000
/76101500</v>
          </cell>
          <cell r="L255">
            <v>6325</v>
          </cell>
          <cell r="M255">
            <v>15925</v>
          </cell>
          <cell r="N255">
            <v>45754</v>
          </cell>
          <cell r="O255" t="str">
            <v>N/A</v>
          </cell>
          <cell r="P255">
            <v>29937590</v>
          </cell>
          <cell r="Q255" t="str">
            <v>VEINTINUEVE MILLONES NOVECIENTOS TREINTA Y SIETE MIL QUINIENTOS NOVENTA</v>
          </cell>
          <cell r="R255" t="str">
            <v>2 PERSONA JURIDICA</v>
          </cell>
          <cell r="S255" t="str">
            <v>1 NIT</v>
          </cell>
          <cell r="T255">
            <v>901471046</v>
          </cell>
          <cell r="U255">
            <v>7</v>
          </cell>
          <cell r="V255">
            <v>901471046</v>
          </cell>
          <cell r="W255" t="str">
            <v>8 DV 7</v>
          </cell>
          <cell r="X255" t="str">
            <v>N-A</v>
          </cell>
          <cell r="Y255" t="str">
            <v xml:space="preserve">Chocó </v>
          </cell>
          <cell r="Z255" t="str">
            <v>Quibdó</v>
          </cell>
          <cell r="AA255" t="str">
            <v>N/A</v>
          </cell>
          <cell r="AB255" t="str">
            <v>N/A</v>
          </cell>
          <cell r="AC255" t="str">
            <v>N/A</v>
          </cell>
          <cell r="AD255" t="str">
            <v>N/A</v>
          </cell>
          <cell r="AE255" t="str">
            <v>SI</v>
          </cell>
          <cell r="AF255" t="str">
            <v>1 PÓLIZA</v>
          </cell>
          <cell r="AG255" t="str">
            <v>12 SEGUROS DEL ESTADO</v>
          </cell>
          <cell r="AH255" t="str">
            <v>45 CUMPLIM+ CALIDAD DL SERVICIO</v>
          </cell>
          <cell r="AI255">
            <v>45756</v>
          </cell>
          <cell r="AJ255" t="str">
            <v>65-46-101057874</v>
          </cell>
          <cell r="AK255" t="str">
            <v>GLORIA TERESITA SERNA ALZATE</v>
          </cell>
          <cell r="AL255" t="str">
            <v>PNN UTRÍA</v>
          </cell>
          <cell r="AM255" t="str">
            <v>2 SUPERVISOR</v>
          </cell>
          <cell r="AN255" t="str">
            <v>3 CÉDULA DE CIUDADANÍA</v>
          </cell>
          <cell r="AO255">
            <v>66848955</v>
          </cell>
          <cell r="AP255" t="str">
            <v>MARIA XIMENA ZORRILLA A.</v>
          </cell>
          <cell r="AQ255">
            <v>230</v>
          </cell>
          <cell r="AR255" t="str">
            <v>3 NO PACTADOS</v>
          </cell>
          <cell r="AS255" t="str">
            <v>4 NO SE HA ADICIONADO NI EN VALOR y EN TIEMPO</v>
          </cell>
          <cell r="AT255">
            <v>1</v>
          </cell>
          <cell r="AU255">
            <v>790190</v>
          </cell>
          <cell r="AV255">
            <v>45985</v>
          </cell>
          <cell r="AW255">
            <v>10</v>
          </cell>
          <cell r="AX255">
            <v>45985</v>
          </cell>
          <cell r="AY255" t="str">
            <v>N-A</v>
          </cell>
          <cell r="AZ255">
            <v>45756</v>
          </cell>
          <cell r="BA255">
            <v>45756</v>
          </cell>
          <cell r="BB255">
            <v>46021</v>
          </cell>
          <cell r="BD255" t="str">
            <v>2. NO</v>
          </cell>
          <cell r="BE255" t="str">
            <v>N-A</v>
          </cell>
          <cell r="BF255" t="str">
            <v>N-A</v>
          </cell>
          <cell r="BG255" t="str">
            <v>1. SI</v>
          </cell>
          <cell r="BH255">
            <v>1</v>
          </cell>
          <cell r="BJ255">
            <v>45985</v>
          </cell>
          <cell r="BK255" t="str">
            <v>ADICIONADO Y PRORROGADO</v>
          </cell>
          <cell r="BL255" t="str">
            <v>2025753502000001E</v>
          </cell>
          <cell r="BM255">
            <v>30727780</v>
          </cell>
          <cell r="BN255" t="str">
            <v>MARGARITA E VICTORIA ACOSTA</v>
          </cell>
          <cell r="BO255" t="str">
            <v xml:space="preserve">https://community.secop.gov.co/Public/Tendering/ContractNoticePhases/View?PPI=CO1.PPI.38444955&amp;isFromPublicArea=True&amp;isModal=False </v>
          </cell>
          <cell r="BP255" t="str">
            <v>VIGENTE</v>
          </cell>
          <cell r="BR255" t="str">
            <v xml:space="preserve">https://community.secop.gov.co/Public/Tendering/ContractDetailView/Index?UniqueIdentifier=CO1.PCCNTR.7744357 </v>
          </cell>
          <cell r="BW255" t="str">
            <v>BANCOLOMBIA S.A.</v>
          </cell>
          <cell r="BX255" t="str">
            <v>Ahorro</v>
          </cell>
          <cell r="BY255">
            <v>53600003403</v>
          </cell>
          <cell r="CN255">
            <v>30727780</v>
          </cell>
        </row>
        <row r="256">
          <cell r="A256" t="str">
            <v>DTPA-IP-4-2025</v>
          </cell>
          <cell r="B256" t="str">
            <v>1 FONAM</v>
          </cell>
          <cell r="C256" t="str">
            <v>ACEPTACIÓN DE OFERTA FONAM 004 DE 2025</v>
          </cell>
          <cell r="D256" t="str">
            <v>TWO - B SERVICES S.A.S.</v>
          </cell>
          <cell r="E256">
            <v>45761</v>
          </cell>
          <cell r="F256" t="str">
            <v>PA05-3202032-1-025 Adquirir raciones de campaña para el PNN Gorgona para fortalecer las acciones operativas de prevención, vigilancia y control en las áreas protegidas, en el marco de la conservación de la diversidad biológica de las áreas protegidas del SINAP nacional.</v>
          </cell>
          <cell r="G256" t="str">
            <v>N-A</v>
          </cell>
          <cell r="H256" t="str">
            <v>5 MÍNIMA CUANTÍA</v>
          </cell>
          <cell r="I256" t="str">
            <v>3 COMPRAVENTA y/o SUMINISTRO</v>
          </cell>
          <cell r="J256" t="str">
            <v>SUMINISTRO</v>
          </cell>
          <cell r="L256">
            <v>15825</v>
          </cell>
          <cell r="M256">
            <v>16525</v>
          </cell>
          <cell r="N256">
            <v>45761</v>
          </cell>
          <cell r="O256" t="str">
            <v>N/A</v>
          </cell>
          <cell r="P256">
            <v>3982400</v>
          </cell>
          <cell r="Q256" t="str">
            <v>TRES MILLONES NOVECIENTOS OCHENTA Y DOS MIL CUATROCIENTOS</v>
          </cell>
          <cell r="R256" t="str">
            <v>1 PERSONA NATURAL</v>
          </cell>
          <cell r="S256" t="str">
            <v>1 NIT</v>
          </cell>
          <cell r="T256">
            <v>901244862</v>
          </cell>
          <cell r="U256">
            <v>8</v>
          </cell>
          <cell r="V256">
            <v>901244862</v>
          </cell>
          <cell r="W256" t="str">
            <v>9 DV 8</v>
          </cell>
          <cell r="X256" t="str">
            <v>N-A</v>
          </cell>
          <cell r="Y256" t="str">
            <v>Atlantico</v>
          </cell>
          <cell r="Z256" t="str">
            <v>Barranquilla</v>
          </cell>
          <cell r="AA256" t="str">
            <v>N/A</v>
          </cell>
          <cell r="AB256" t="str">
            <v>N/A</v>
          </cell>
          <cell r="AC256" t="str">
            <v>N/A</v>
          </cell>
          <cell r="AD256" t="str">
            <v>N/A</v>
          </cell>
          <cell r="AE256" t="str">
            <v>SI</v>
          </cell>
          <cell r="AF256" t="str">
            <v>1 PÓLIZA</v>
          </cell>
          <cell r="AG256" t="str">
            <v>12 SEGUROS DEL ESTADO</v>
          </cell>
          <cell r="AH256" t="str">
            <v>45 CUMPLIM+ CALIDAD DL SERVICIO</v>
          </cell>
          <cell r="AI256" t="str">
            <v>15/04/2025</v>
          </cell>
          <cell r="AJ256" t="str">
            <v>75-44-101144847</v>
          </cell>
          <cell r="AK256" t="str">
            <v>GLORIA TERESITA SERNA ALZATE</v>
          </cell>
          <cell r="AL256" t="str">
            <v>PNN GORGONA</v>
          </cell>
          <cell r="AM256" t="str">
            <v>2 SUPERVISOR</v>
          </cell>
          <cell r="AN256" t="str">
            <v>3 CÉDULA DE CIUDADANÍA</v>
          </cell>
          <cell r="AO256">
            <v>6499218</v>
          </cell>
          <cell r="AP256" t="str">
            <v>ANDRES MAURICIO ROJAS CAÑAS</v>
          </cell>
          <cell r="AQ256">
            <v>259</v>
          </cell>
          <cell r="AR256" t="str">
            <v>3 NO PACTADOS</v>
          </cell>
          <cell r="AS256" t="str">
            <v>4 NO SE HA ADICIONADO NI EN VALOR y EN TIEMPO</v>
          </cell>
          <cell r="AT256">
            <v>0</v>
          </cell>
          <cell r="AU256">
            <v>0</v>
          </cell>
          <cell r="AV256" t="str">
            <v>-</v>
          </cell>
          <cell r="AW256">
            <v>0</v>
          </cell>
          <cell r="AY256" t="str">
            <v>N-A</v>
          </cell>
          <cell r="AZ256" t="str">
            <v>21/04/2025</v>
          </cell>
          <cell r="BA256">
            <v>45768</v>
          </cell>
          <cell r="BB256">
            <v>46021</v>
          </cell>
          <cell r="BD256" t="str">
            <v>2. NO</v>
          </cell>
          <cell r="BE256" t="str">
            <v>N-A</v>
          </cell>
          <cell r="BF256" t="str">
            <v>N-A</v>
          </cell>
          <cell r="BG256" t="str">
            <v>2. NO</v>
          </cell>
          <cell r="BL256" t="str">
            <v>2025753502000003E</v>
          </cell>
          <cell r="BM256">
            <v>3982400</v>
          </cell>
          <cell r="BN256" t="str">
            <v>KHAREM CARABALI MARULANDA</v>
          </cell>
          <cell r="BO256" t="str">
            <v xml:space="preserve">https://community.secop.gov.co/Public/Tendering/ContractNoticePhases/View?PPI=CO1.PPI.38516380&amp;isFromPublicArea=True&amp;isModal=False </v>
          </cell>
          <cell r="BP256" t="str">
            <v>VIGENTE</v>
          </cell>
          <cell r="BR256" t="str">
            <v xml:space="preserve">https://community.secop.gov.co/Public/Tendering/ContractDetailView/Index?UniqueIdentifier=CO1.PCCNTR.7777041 </v>
          </cell>
          <cell r="BW256" t="str">
            <v>BANCOLOMBIA S.A.</v>
          </cell>
          <cell r="BX256" t="str">
            <v>Ahorro</v>
          </cell>
          <cell r="BY256">
            <v>44200030165</v>
          </cell>
          <cell r="CN256">
            <v>3982400</v>
          </cell>
        </row>
        <row r="257">
          <cell r="A257" t="str">
            <v>DTPA-IP-5-2025</v>
          </cell>
          <cell r="C257" t="str">
            <v>PROCESO DECLARADO REVOCATORIA DIRECTA</v>
          </cell>
          <cell r="D257" t="str">
            <v>AUTO-DECLARATORIO DESIERTO</v>
          </cell>
          <cell r="F257" t="str">
            <v>AUTO-DECLARATORIO DESIERTO</v>
          </cell>
          <cell r="J257" t="str">
            <v>N/A</v>
          </cell>
          <cell r="AO257" t="e">
            <v>#N/A</v>
          </cell>
          <cell r="BM257">
            <v>0</v>
          </cell>
          <cell r="BN257" t="str">
            <v>KHAREM CARABALI MARULANDA</v>
          </cell>
          <cell r="CN257">
            <v>0</v>
          </cell>
        </row>
        <row r="258">
          <cell r="A258" t="str">
            <v>DTPA-IP-6-2025</v>
          </cell>
          <cell r="B258" t="str">
            <v>1 FONAM</v>
          </cell>
          <cell r="C258" t="str">
            <v>ACEPTACIÓN DE OFERTA FONAM 003 DE 2025</v>
          </cell>
          <cell r="D258" t="str">
            <v>INGENIERIA E INFRAESTRUCTURA DE COLOMBIA S.A.S.</v>
          </cell>
          <cell r="E258">
            <v>45756</v>
          </cell>
          <cell r="F258" t="str">
            <v>Adquirir raciones de campana para atender las diversas operativas del PNN Farallones de Cali, especialmente en los ecosistemas de páramo, bosques y zonas de influencia, en el marco de la conservación de la diversidad biológica de las Áreas Protegidas del SINAP Nacional.</v>
          </cell>
          <cell r="G258" t="str">
            <v>N-A</v>
          </cell>
          <cell r="H258" t="str">
            <v>5 MÍNIMA CUANTÍA</v>
          </cell>
          <cell r="I258" t="str">
            <v>3 COMPRAVENTA y/o SUMINISTRO</v>
          </cell>
          <cell r="J258" t="str">
            <v>SUMINISTRO</v>
          </cell>
          <cell r="K258">
            <v>50192700</v>
          </cell>
          <cell r="L258" t="str">
            <v>16425 - 37625</v>
          </cell>
          <cell r="M258" t="str">
            <v>16325/78825</v>
          </cell>
          <cell r="N258" t="str">
            <v>2025/04/10 - 2025/11/24</v>
          </cell>
          <cell r="O258" t="str">
            <v>N/A</v>
          </cell>
          <cell r="P258">
            <v>40000000</v>
          </cell>
          <cell r="Q258" t="str">
            <v>CUARENTA MILLONES</v>
          </cell>
          <cell r="R258" t="str">
            <v>2 PERSONA JURIDICA</v>
          </cell>
          <cell r="S258" t="str">
            <v>1 NIT</v>
          </cell>
          <cell r="T258">
            <v>900381761</v>
          </cell>
          <cell r="U258">
            <v>5</v>
          </cell>
          <cell r="V258">
            <v>900381761</v>
          </cell>
          <cell r="W258" t="str">
            <v>6 DV 5</v>
          </cell>
          <cell r="X258" t="str">
            <v>N-A</v>
          </cell>
          <cell r="Y258" t="str">
            <v>Meta</v>
          </cell>
          <cell r="Z258" t="str">
            <v>Mesetas</v>
          </cell>
          <cell r="AA258" t="str">
            <v>N/A</v>
          </cell>
          <cell r="AB258" t="str">
            <v>N/A</v>
          </cell>
          <cell r="AC258" t="str">
            <v>N/A</v>
          </cell>
          <cell r="AD258" t="str">
            <v>N/A</v>
          </cell>
          <cell r="AE258" t="str">
            <v>SI</v>
          </cell>
          <cell r="AF258" t="str">
            <v>1 PÓLIZA</v>
          </cell>
          <cell r="AG258" t="str">
            <v>8 MUNDIAL SEGUROS</v>
          </cell>
          <cell r="AH258" t="str">
            <v>45 CUMPLIM+ CALIDAD DL SERVICIO</v>
          </cell>
          <cell r="AI258">
            <v>45756</v>
          </cell>
          <cell r="AJ258">
            <v>100050162</v>
          </cell>
          <cell r="AK258" t="str">
            <v>GLORIA TERESITA SERNA ALZATE</v>
          </cell>
          <cell r="AL258" t="str">
            <v>PNN FARALLONES DE CALI</v>
          </cell>
          <cell r="AM258" t="str">
            <v>2 SUPERVISOR</v>
          </cell>
          <cell r="AN258" t="str">
            <v>3 CÉDULA DE CIUDADANÍA</v>
          </cell>
          <cell r="AO258">
            <v>1082775671</v>
          </cell>
          <cell r="AP258" t="str">
            <v>JUAN MANUEL GUZMÁN LÓPEZ</v>
          </cell>
          <cell r="AQ258">
            <v>262</v>
          </cell>
          <cell r="AR258" t="str">
            <v>3 NO PACTADOS</v>
          </cell>
          <cell r="AS258" t="str">
            <v>4 NO SE HA ADICIONADO NI EN VALOR y EN TIEMPO</v>
          </cell>
          <cell r="AT258">
            <v>1</v>
          </cell>
          <cell r="AU258">
            <v>12000000</v>
          </cell>
          <cell r="AV258">
            <v>45985</v>
          </cell>
          <cell r="AW258">
            <v>0</v>
          </cell>
          <cell r="AX258" t="str">
            <v>N-A</v>
          </cell>
          <cell r="AY258" t="str">
            <v>N-A</v>
          </cell>
          <cell r="AZ258">
            <v>45756</v>
          </cell>
          <cell r="BA258">
            <v>45756</v>
          </cell>
          <cell r="BB258">
            <v>46022</v>
          </cell>
          <cell r="BD258" t="str">
            <v>2. NO</v>
          </cell>
          <cell r="BE258" t="str">
            <v>N-A</v>
          </cell>
          <cell r="BF258" t="str">
            <v>N-A</v>
          </cell>
          <cell r="BG258" t="str">
            <v>1. SI</v>
          </cell>
          <cell r="BH258">
            <v>1</v>
          </cell>
          <cell r="BI258" t="str">
            <v>-</v>
          </cell>
          <cell r="BJ258">
            <v>45985</v>
          </cell>
          <cell r="BK258" t="str">
            <v>ADICIONADO</v>
          </cell>
          <cell r="BL258" t="str">
            <v>2025753502000002E</v>
          </cell>
          <cell r="BM258">
            <v>52000000</v>
          </cell>
          <cell r="BN258" t="str">
            <v>ALEX YANIRA PISMAG PORTILLA</v>
          </cell>
          <cell r="BO258" t="str">
            <v xml:space="preserve">https://community.secop.gov.co/Public/Tendering/ContractNoticePhases/View?PPI=CO1.PPI.38529961&amp;isFromPublicArea=True&amp;isModal=False </v>
          </cell>
          <cell r="BP258" t="str">
            <v>VIGENTE</v>
          </cell>
          <cell r="BR258" t="str">
            <v xml:space="preserve">https://community.secop.gov.co/Public/Tendering/ContractDetailView/Index?UniqueIdentifier=CO1.PCCNTR.7762104 </v>
          </cell>
          <cell r="BW258" t="str">
            <v>BANCO DAVIVIENDA S.A.</v>
          </cell>
          <cell r="BX258" t="str">
            <v>Corriente</v>
          </cell>
          <cell r="BY258">
            <v>99169999663</v>
          </cell>
          <cell r="CN258">
            <v>52000000</v>
          </cell>
        </row>
        <row r="259">
          <cell r="A259" t="str">
            <v>DTPA-IP-7-2025</v>
          </cell>
          <cell r="B259" t="str">
            <v>2 NACION</v>
          </cell>
          <cell r="C259" t="str">
            <v>ACEPTACIÓN DE OFERTA NACIÓN 002 DE 2025</v>
          </cell>
          <cell r="D259" t="str">
            <v>INVERSAV SA</v>
          </cell>
          <cell r="E259">
            <v>45757</v>
          </cell>
          <cell r="F259" t="str">
            <v>Contratar el suministro de combustible requerido en el PNN Munchique para la Implementación de los instrumentos de planeación (planes de manejo / rem u otros programas y lineamientos) de la entidad, en el marco de la conservación de la diversidad biológica de las áreas protegidas del SINAP nacional.</v>
          </cell>
          <cell r="G259" t="str">
            <v>N-A</v>
          </cell>
          <cell r="H259" t="str">
            <v>5 MÍNIMA CUANTÍA</v>
          </cell>
          <cell r="I259" t="str">
            <v>3 COMPRAVENTA y/o SUMINISTRO</v>
          </cell>
          <cell r="J259" t="str">
            <v>SUMINISTRO</v>
          </cell>
          <cell r="K259">
            <v>15101500</v>
          </cell>
          <cell r="L259">
            <v>5925</v>
          </cell>
          <cell r="M259">
            <v>21925</v>
          </cell>
          <cell r="N259">
            <v>45758</v>
          </cell>
          <cell r="O259" t="str">
            <v>N/A</v>
          </cell>
          <cell r="P259">
            <v>30000000</v>
          </cell>
          <cell r="Q259" t="str">
            <v>TREINTA MILLONES</v>
          </cell>
          <cell r="R259" t="str">
            <v>2 PERSONA JURIDICA</v>
          </cell>
          <cell r="S259" t="str">
            <v>1 NIT</v>
          </cell>
          <cell r="T259">
            <v>817004979</v>
          </cell>
          <cell r="U259">
            <v>7</v>
          </cell>
          <cell r="V259">
            <v>817004979</v>
          </cell>
          <cell r="W259" t="str">
            <v>8 DV 7</v>
          </cell>
          <cell r="X259" t="str">
            <v>N-A</v>
          </cell>
          <cell r="Y259" t="str">
            <v>Cauca</v>
          </cell>
          <cell r="Z259" t="str">
            <v>Popayan</v>
          </cell>
          <cell r="AA259" t="str">
            <v>N/A</v>
          </cell>
          <cell r="AB259" t="str">
            <v>N/A</v>
          </cell>
          <cell r="AC259" t="str">
            <v>N/A</v>
          </cell>
          <cell r="AD259" t="str">
            <v>N/A</v>
          </cell>
          <cell r="AE259" t="str">
            <v>SI</v>
          </cell>
          <cell r="AF259" t="str">
            <v>1 PÓLIZA</v>
          </cell>
          <cell r="AG259" t="str">
            <v>8 MUNDIAL SEGUROS</v>
          </cell>
          <cell r="AH259" t="str">
            <v>45 CUMPLIM+ CALIDAD DL SERVICIO</v>
          </cell>
          <cell r="AI259">
            <v>45758</v>
          </cell>
          <cell r="AJ259">
            <v>100040321</v>
          </cell>
          <cell r="AK259" t="str">
            <v>GLORIA TERESITA SERNA ALZATE</v>
          </cell>
          <cell r="AL259" t="str">
            <v>PNN MUNCHIQUE</v>
          </cell>
          <cell r="AM259" t="str">
            <v>2 SUPERVISOR</v>
          </cell>
          <cell r="AN259" t="str">
            <v>3 CÉDULA DE CIUDADANÍA</v>
          </cell>
          <cell r="AO259">
            <v>16738049</v>
          </cell>
          <cell r="AP259" t="str">
            <v>JAIME ALBERTO CELIS PERDOMO</v>
          </cell>
          <cell r="AQ259">
            <v>261</v>
          </cell>
          <cell r="AR259" t="str">
            <v>3 NO PACTADOS</v>
          </cell>
          <cell r="AS259" t="str">
            <v>4 NO SE HA ADICIONADO NI EN VALOR y EN TIEMPO</v>
          </cell>
          <cell r="AT259">
            <v>0</v>
          </cell>
          <cell r="AU259">
            <v>0</v>
          </cell>
          <cell r="AV259" t="str">
            <v>-</v>
          </cell>
          <cell r="AW259">
            <v>0</v>
          </cell>
          <cell r="AY259" t="str">
            <v>N-A</v>
          </cell>
          <cell r="AZ259">
            <v>45762</v>
          </cell>
          <cell r="BA259">
            <v>45762</v>
          </cell>
          <cell r="BB259">
            <v>46022</v>
          </cell>
          <cell r="BD259" t="str">
            <v>2. NO</v>
          </cell>
          <cell r="BE259" t="str">
            <v>N-A</v>
          </cell>
          <cell r="BF259" t="str">
            <v>N-A</v>
          </cell>
          <cell r="BG259" t="str">
            <v>2. NO</v>
          </cell>
          <cell r="BH259">
            <v>0</v>
          </cell>
          <cell r="BI259" t="str">
            <v>-</v>
          </cell>
          <cell r="BJ259" t="str">
            <v>-</v>
          </cell>
          <cell r="BL259" t="str">
            <v>2025753501100002E</v>
          </cell>
          <cell r="BM259">
            <v>30000000</v>
          </cell>
          <cell r="BN259" t="str">
            <v>KHAREM CARABALI MARULANDA</v>
          </cell>
          <cell r="BO259" t="str">
            <v xml:space="preserve">https://community.secop.gov.co/Public/Tendering/ContractNoticePhases/View?PPI=CO1.PPI.38619653&amp;isFromPublicArea=True&amp;isModal=False </v>
          </cell>
          <cell r="BP259" t="str">
            <v>VIGENTE</v>
          </cell>
          <cell r="BR259" t="str">
            <v xml:space="preserve">https://community.secop.gov.co/Public/Tendering/ContractDetailView/Index?UniqueIdentifier=CO1.PCCNTR.7764365   </v>
          </cell>
          <cell r="BW259" t="str">
            <v>BANCOLOMBIA S.A.</v>
          </cell>
          <cell r="BX259" t="str">
            <v>Corriente</v>
          </cell>
          <cell r="BY259">
            <v>24247611906</v>
          </cell>
          <cell r="CN259">
            <v>30000000</v>
          </cell>
        </row>
        <row r="260">
          <cell r="A260" t="str">
            <v>DTPA-IP-8-2025</v>
          </cell>
          <cell r="B260" t="str">
            <v>1 FONAM</v>
          </cell>
          <cell r="C260" t="str">
            <v>ACEPTACIÓN OFERTA FONAM 005 DE 2025</v>
          </cell>
          <cell r="D260" t="str">
            <v xml:space="preserve">CERON ZAPATA S.A.S
</v>
          </cell>
          <cell r="E260">
            <v>45771</v>
          </cell>
          <cell r="F260" t="str">
            <v>PA10-3202032-1-023- PA05-3202032-1-023- PA04-3202032- 1-100- PA01-3202008-9-030 Contratar aceites y lubricantes para las áreas protegidas adscritas a la Dirección territorial pacifico, para el fortalecimiento operativo de las actividades enmarcadas en la conservación de la diversidad biológica de las áreas protegidas del SINAP nacional, así como en los ecosistemas andinos y de páramo-PNN UTRIA PNN GORGONA, PNN FARALLONES DE CALI y el DNMI CABO MANGLARES BAJO MIRA Y FRONTERA LOTE 1 y LOTE 2</v>
          </cell>
          <cell r="G260" t="str">
            <v>N-A</v>
          </cell>
          <cell r="H260" t="str">
            <v>5 MÍNIMA CUANTÍA</v>
          </cell>
          <cell r="I260" t="str">
            <v>3 COMPRAVENTA y/o SUMINISTRO</v>
          </cell>
          <cell r="J260" t="str">
            <v>COMPRAVENTA</v>
          </cell>
          <cell r="K260">
            <v>15121501</v>
          </cell>
          <cell r="L260">
            <v>16625</v>
          </cell>
          <cell r="M260">
            <v>18225</v>
          </cell>
          <cell r="N260">
            <v>45772</v>
          </cell>
          <cell r="O260" t="str">
            <v>N/A</v>
          </cell>
          <cell r="P260">
            <v>9967400</v>
          </cell>
          <cell r="Q260" t="str">
            <v xml:space="preserve">NUEVE MILLONES NOVECIENTOS SESENTA Y SIETE MIL CUATROCIENTOS </v>
          </cell>
          <cell r="R260" t="str">
            <v>2 PERSONA JURIDICA</v>
          </cell>
          <cell r="S260" t="str">
            <v>1 NIT</v>
          </cell>
          <cell r="T260">
            <v>900064454</v>
          </cell>
          <cell r="U260">
            <v>1</v>
          </cell>
          <cell r="V260">
            <v>900064454</v>
          </cell>
          <cell r="W260" t="str">
            <v>2 DV 1</v>
          </cell>
          <cell r="X260" t="str">
            <v>N-A</v>
          </cell>
          <cell r="Y260" t="str">
            <v>Valle del Cauca</v>
          </cell>
          <cell r="Z260" t="str">
            <v>Palmira</v>
          </cell>
          <cell r="AA260" t="str">
            <v>N/A</v>
          </cell>
          <cell r="AB260" t="str">
            <v>N/A</v>
          </cell>
          <cell r="AC260" t="str">
            <v>N/A</v>
          </cell>
          <cell r="AD260" t="str">
            <v>N/A</v>
          </cell>
          <cell r="AE260" t="str">
            <v>SI</v>
          </cell>
          <cell r="AF260" t="str">
            <v>1 PÓLIZA</v>
          </cell>
          <cell r="AG260" t="str">
            <v>13 SURAMERICANA</v>
          </cell>
          <cell r="AH260" t="str">
            <v>45 CUMPLIM+ CALIDAD DL SERVICIO</v>
          </cell>
          <cell r="AI260">
            <v>45772</v>
          </cell>
          <cell r="AJ260">
            <v>4260836</v>
          </cell>
          <cell r="AK260" t="str">
            <v>GLORIA TERESITA SERNA ALZATE</v>
          </cell>
          <cell r="AL260" t="str">
            <v>PNN UTRÍA</v>
          </cell>
          <cell r="AM260" t="str">
            <v>2 SUPERVISOR</v>
          </cell>
          <cell r="AN260" t="str">
            <v>3 CÉDULA DE CIUDADANÍA</v>
          </cell>
          <cell r="AO260">
            <v>66848955</v>
          </cell>
          <cell r="AP260" t="str">
            <v>MARIA XIMENA ZORRILLA A.</v>
          </cell>
          <cell r="AQ260">
            <v>20</v>
          </cell>
          <cell r="AR260" t="str">
            <v>3 NO PACTADOS</v>
          </cell>
          <cell r="AS260" t="str">
            <v>4 NO SE HA ADICIONADO NI EN VALOR y EN TIEMPO</v>
          </cell>
          <cell r="AT260">
            <v>0</v>
          </cell>
          <cell r="AU260">
            <v>0</v>
          </cell>
          <cell r="AV260" t="str">
            <v>-</v>
          </cell>
          <cell r="AW260">
            <v>0</v>
          </cell>
          <cell r="AY260" t="str">
            <v>N-A</v>
          </cell>
          <cell r="AZ260">
            <v>45775</v>
          </cell>
          <cell r="BA260">
            <v>45775</v>
          </cell>
          <cell r="BB260">
            <v>45792</v>
          </cell>
          <cell r="BD260" t="str">
            <v>2. NO</v>
          </cell>
          <cell r="BE260" t="str">
            <v>N-A</v>
          </cell>
          <cell r="BF260" t="str">
            <v>N-A</v>
          </cell>
          <cell r="BG260" t="str">
            <v>2. NO</v>
          </cell>
          <cell r="BL260" t="str">
            <v>2025753501400001E</v>
          </cell>
          <cell r="BM260">
            <v>9967400</v>
          </cell>
          <cell r="BN260" t="str">
            <v>DIANA PATRICIA GUERRERO</v>
          </cell>
          <cell r="BO260" t="str">
            <v xml:space="preserve">https://community.secop.gov.co/Public/Tendering/ContractNoticePhases/View?PPI=CO1.PPI.38777225&amp;isFromPublicArea=True&amp;isModal=False </v>
          </cell>
          <cell r="BP260" t="str">
            <v>VIGENTE</v>
          </cell>
          <cell r="BR260" t="str">
            <v xml:space="preserve">https://community.secop.gov.co/Public/Tendering/ContractDetailView/Index?UniqueIdentifier=CO1.PCCNTR.7809424 </v>
          </cell>
          <cell r="BW260" t="str">
            <v>BANCOLOMBIA S.A.</v>
          </cell>
          <cell r="BX260" t="str">
            <v>Corriente</v>
          </cell>
          <cell r="BY260">
            <v>86208993407</v>
          </cell>
          <cell r="CN260">
            <v>9967400</v>
          </cell>
        </row>
        <row r="261">
          <cell r="A261" t="str">
            <v>DTPA-IP-8-2025</v>
          </cell>
          <cell r="B261" t="str">
            <v>1 FONAM</v>
          </cell>
          <cell r="C261" t="str">
            <v>ACEPTACIÓN OFERTA FONAM 005 DE 2025</v>
          </cell>
          <cell r="D261" t="str">
            <v xml:space="preserve">CERON ZAPATA S.A.S
</v>
          </cell>
          <cell r="E261">
            <v>45771</v>
          </cell>
          <cell r="F261" t="str">
            <v>PA10-3202032-1-023- PA05-3202032-1-023- PA04-3202032- 1-100- PA01-3202008-9-030 Contratar aceites y lubricantes para las áreas protegidas adscritas a la Dirección territorial pacifico, para el fortalecimiento operativo de las actividades enmarcadas en la conservación de la diversidad biológica de las áreas protegidas del SINAP nacional, así como en los ecosistemas andinos y de páramo-PNN UTRIA PNN GORGONA, PNN FARALLONES DE CALI y el DNMI CABO MANGLARES BAJO MIRA Y FRONTERA LOTE 1 y LOTE 2</v>
          </cell>
          <cell r="G261" t="str">
            <v>N-A</v>
          </cell>
          <cell r="H261" t="str">
            <v>5 MÍNIMA CUANTÍA</v>
          </cell>
          <cell r="I261" t="str">
            <v>3 COMPRAVENTA y/o SUMINISTRO</v>
          </cell>
          <cell r="J261" t="str">
            <v>COMPRAVENTA</v>
          </cell>
          <cell r="K261">
            <v>15121501</v>
          </cell>
          <cell r="L261">
            <v>18825</v>
          </cell>
          <cell r="M261">
            <v>18425</v>
          </cell>
          <cell r="N261">
            <v>45776</v>
          </cell>
          <cell r="O261" t="str">
            <v>N/A</v>
          </cell>
          <cell r="P261">
            <v>14569000</v>
          </cell>
          <cell r="Q261" t="str">
            <v>CATORCE MILLONES QUINIENTOS SESENTA Y NUEVE MIL</v>
          </cell>
          <cell r="R261" t="str">
            <v>2 PERSONA JURIDICA</v>
          </cell>
          <cell r="S261" t="str">
            <v>1 NIT</v>
          </cell>
          <cell r="T261">
            <v>900064454</v>
          </cell>
          <cell r="U261">
            <v>1</v>
          </cell>
          <cell r="V261">
            <v>900064454</v>
          </cell>
          <cell r="W261" t="str">
            <v>2 DV 1</v>
          </cell>
          <cell r="X261" t="str">
            <v>N-A</v>
          </cell>
          <cell r="Y261" t="str">
            <v>Valle del Cauca</v>
          </cell>
          <cell r="Z261" t="str">
            <v>Palmira</v>
          </cell>
          <cell r="AA261" t="str">
            <v>N/A</v>
          </cell>
          <cell r="AB261" t="str">
            <v>N/A</v>
          </cell>
          <cell r="AC261" t="str">
            <v>N/A</v>
          </cell>
          <cell r="AD261" t="str">
            <v>N/A</v>
          </cell>
          <cell r="AE261" t="str">
            <v>SI</v>
          </cell>
          <cell r="AF261" t="str">
            <v>1 PÓLIZA</v>
          </cell>
          <cell r="AG261" t="str">
            <v>13 SURAMERICANA</v>
          </cell>
          <cell r="AH261" t="str">
            <v>45 CUMPLIM+ CALIDAD DL SERVICIO</v>
          </cell>
          <cell r="AI261">
            <v>45772</v>
          </cell>
          <cell r="AJ261">
            <v>4260836</v>
          </cell>
          <cell r="AK261" t="str">
            <v>GLORIA TERESITA SERNA ALZATE</v>
          </cell>
          <cell r="AL261" t="str">
            <v>PNN GORGONA</v>
          </cell>
          <cell r="AM261" t="str">
            <v>2 SUPERVISOR</v>
          </cell>
          <cell r="AN261" t="str">
            <v>3 CÉDULA DE CIUDADANÍA</v>
          </cell>
          <cell r="AO261">
            <v>6499218</v>
          </cell>
          <cell r="AP261" t="str">
            <v>ANDRES MAURICIO ROJAS CAÑAS</v>
          </cell>
          <cell r="AQ261">
            <v>20</v>
          </cell>
          <cell r="AR261" t="str">
            <v>3 NO PACTADOS</v>
          </cell>
          <cell r="AS261" t="str">
            <v>4 NO SE HA ADICIONADO NI EN VALOR y EN TIEMPO</v>
          </cell>
          <cell r="AT261">
            <v>0</v>
          </cell>
          <cell r="AU261">
            <v>0</v>
          </cell>
          <cell r="AV261" t="str">
            <v>-</v>
          </cell>
          <cell r="AW261">
            <v>0</v>
          </cell>
          <cell r="AY261" t="str">
            <v>N-A</v>
          </cell>
          <cell r="AZ261">
            <v>45775</v>
          </cell>
          <cell r="BA261">
            <v>45775</v>
          </cell>
          <cell r="BB261">
            <v>45792</v>
          </cell>
          <cell r="BD261" t="str">
            <v>2. NO</v>
          </cell>
          <cell r="BE261" t="str">
            <v>N-A</v>
          </cell>
          <cell r="BF261" t="str">
            <v>N-A</v>
          </cell>
          <cell r="BG261" t="str">
            <v>2. NO</v>
          </cell>
          <cell r="BL261" t="str">
            <v>2025753501400001E</v>
          </cell>
          <cell r="BM261">
            <v>14569000</v>
          </cell>
          <cell r="BN261" t="str">
            <v>DIANA PATRICIA GUERRERO</v>
          </cell>
          <cell r="BO261" t="str">
            <v xml:space="preserve">https://community.secop.gov.co/Public/Tendering/ContractNoticePhases/View?PPI=CO1.PPI.38777225&amp;isFromPublicArea=True&amp;isModal=Fals </v>
          </cell>
          <cell r="BP261" t="str">
            <v>VIGENTE</v>
          </cell>
          <cell r="BR261" t="str">
            <v xml:space="preserve">https://community.secop.gov.co/Public/Tendering/ContractDetailView/Index?UniqueIdentifier=CO1.PCCNTR.7809424 </v>
          </cell>
        </row>
        <row r="262">
          <cell r="A262" t="str">
            <v>DTPA-IP-8-2025</v>
          </cell>
          <cell r="B262" t="str">
            <v>1 FONAM</v>
          </cell>
          <cell r="C262" t="str">
            <v>ACEPTACIÓN OFERTA FONAM 006 DE 2025</v>
          </cell>
          <cell r="D262" t="str">
            <v xml:space="preserve">CERON ZAPATA S.A.S
</v>
          </cell>
          <cell r="E262">
            <v>45771</v>
          </cell>
          <cell r="F262" t="str">
            <v>PA10-3202032-1-023- PA05-3202032-1-023- PA04-3202032- 1-100- PA01-3202008-9-030 Contratar aceites y lubricantes para las áreas protegidas adscritas a la Dirección territorial pacifico, para el fortalecimiento operativo de las actividades enmarcadas en la conservación de la diversidad biológica de las áreas protegidas del SINAP nacional, así como en los ecosistemas andinos y de páramo-PNN UTRIA, PNN GORGONA, PNN FARALLONES DE CALI y el DNMI CABO MANGLARES BAJO MIRA Y FRONTERA LOTE 3</v>
          </cell>
          <cell r="G262" t="str">
            <v>N-A</v>
          </cell>
          <cell r="H262" t="str">
            <v>5 MÍNIMA CUANTÍA</v>
          </cell>
          <cell r="I262" t="str">
            <v>3 COMPRAVENTA y/o SUMINISTRO</v>
          </cell>
          <cell r="J262" t="str">
            <v>SUMINISTRO</v>
          </cell>
          <cell r="K262">
            <v>15121501</v>
          </cell>
          <cell r="L262">
            <v>19125</v>
          </cell>
          <cell r="M262">
            <v>18625</v>
          </cell>
          <cell r="N262">
            <v>45776</v>
          </cell>
          <cell r="O262" t="str">
            <v>N/A</v>
          </cell>
          <cell r="P262">
            <v>10000000</v>
          </cell>
          <cell r="Q262" t="str">
            <v>DIEZ MILLONES</v>
          </cell>
          <cell r="R262" t="str">
            <v>2 PERSONA JURIDICA</v>
          </cell>
          <cell r="S262" t="str">
            <v>1 NIT</v>
          </cell>
          <cell r="T262">
            <v>900064454</v>
          </cell>
          <cell r="U262">
            <v>1</v>
          </cell>
          <cell r="V262">
            <v>900064454</v>
          </cell>
          <cell r="W262" t="str">
            <v>2 DV 1</v>
          </cell>
          <cell r="X262" t="str">
            <v>N-A</v>
          </cell>
          <cell r="Y262" t="str">
            <v>Valle del Cauca</v>
          </cell>
          <cell r="Z262" t="str">
            <v>Palmira</v>
          </cell>
          <cell r="AA262" t="str">
            <v>N/A</v>
          </cell>
          <cell r="AB262" t="str">
            <v>N/A</v>
          </cell>
          <cell r="AC262" t="str">
            <v>N/A</v>
          </cell>
          <cell r="AD262" t="str">
            <v>N/A</v>
          </cell>
          <cell r="AE262" t="str">
            <v>SI</v>
          </cell>
          <cell r="AF262" t="str">
            <v>1 PÓLIZA</v>
          </cell>
          <cell r="AG262" t="str">
            <v>13 SURAMERICANA</v>
          </cell>
          <cell r="AH262" t="str">
            <v>45 CUMPLIM+ CALIDAD DL SERVICIO</v>
          </cell>
          <cell r="AI262">
            <v>45775</v>
          </cell>
          <cell r="AJ262">
            <v>4259947</v>
          </cell>
          <cell r="AK262" t="str">
            <v>GLORIA TERESITA SERNA ALZATE</v>
          </cell>
          <cell r="AL262" t="str">
            <v>PNN FARALLONES DE CALI</v>
          </cell>
          <cell r="AM262" t="str">
            <v>2 SUPERVISOR</v>
          </cell>
          <cell r="AN262" t="str">
            <v>3 CÉDULA DE CIUDADANÍA</v>
          </cell>
          <cell r="AO262">
            <v>1082775671</v>
          </cell>
          <cell r="AP262" t="str">
            <v>JUAN MANUEL GUZMÁN LÓPEZ</v>
          </cell>
          <cell r="AQ262">
            <v>245</v>
          </cell>
          <cell r="AR262" t="str">
            <v>3 NO PACTADOS</v>
          </cell>
          <cell r="AS262" t="str">
            <v>4 NO SE HA ADICIONADO NI EN VALOR y EN TIEMPO</v>
          </cell>
          <cell r="AT262">
            <v>0</v>
          </cell>
          <cell r="AU262">
            <v>0</v>
          </cell>
          <cell r="AV262" t="str">
            <v>-</v>
          </cell>
          <cell r="AW262">
            <v>0</v>
          </cell>
          <cell r="AY262" t="str">
            <v>N-A</v>
          </cell>
          <cell r="AZ262">
            <v>45775</v>
          </cell>
          <cell r="BA262">
            <v>45776</v>
          </cell>
          <cell r="BB262">
            <v>46022</v>
          </cell>
          <cell r="BD262" t="str">
            <v>2. NO</v>
          </cell>
          <cell r="BE262" t="str">
            <v>N-A</v>
          </cell>
          <cell r="BF262" t="str">
            <v>N-A</v>
          </cell>
          <cell r="BG262" t="str">
            <v>2. NO</v>
          </cell>
          <cell r="BH262">
            <v>0</v>
          </cell>
          <cell r="BI262" t="str">
            <v>-</v>
          </cell>
          <cell r="BJ262" t="str">
            <v>-</v>
          </cell>
          <cell r="BL262" t="str">
            <v>2025753502000004E</v>
          </cell>
          <cell r="BM262">
            <v>10000000</v>
          </cell>
          <cell r="BN262" t="str">
            <v>DIANA PATRICIA GUERRERO</v>
          </cell>
          <cell r="BO262" t="str">
            <v xml:space="preserve">https://community.secop.gov.co/Public/Tendering/ContractNoticePhases/View?PPI=CO1.PPI.38777225&amp;isFromPublicArea=True&amp;isModal=Fals </v>
          </cell>
          <cell r="BP262" t="str">
            <v>VIGENTE</v>
          </cell>
          <cell r="BR262" t="str">
            <v xml:space="preserve">https://community.secop.gov.co/Public/Tendering/ContractDetailView/Index?UniqueIdentifier=CO1.PCCNTR.7809234 </v>
          </cell>
          <cell r="BW262" t="str">
            <v>BANCOLOMBIA S.A.</v>
          </cell>
          <cell r="BX262" t="str">
            <v>Corriente</v>
          </cell>
          <cell r="BY262">
            <v>86208993407</v>
          </cell>
          <cell r="CN262">
            <v>10000000</v>
          </cell>
        </row>
        <row r="263">
          <cell r="A263" t="str">
            <v>DTPA-IP-9-2025</v>
          </cell>
          <cell r="B263" t="str">
            <v>1 FONAM</v>
          </cell>
          <cell r="C263" t="str">
            <v>ACEPTACIÓN OFERTA FONAM 007 DE 2025</v>
          </cell>
          <cell r="D263" t="str">
            <v>MILTA MARCELA OMEN HOYOS</v>
          </cell>
          <cell r="E263">
            <v>45771</v>
          </cell>
          <cell r="F263" t="str">
            <v>PA07-3202008-15-024 Suministrar raciones de campaña para el PNN Munchique para Fortalecer los procesos administrativos de las áreas del SPNNC, en el marco de la conservación de la diversidad biológica de las áreas protegidas del SINAP nacional.</v>
          </cell>
          <cell r="G263" t="str">
            <v>N-A</v>
          </cell>
          <cell r="H263" t="str">
            <v>5 MÍNIMA CUANTÍA</v>
          </cell>
          <cell r="I263" t="str">
            <v>3 COMPRAVENTA y/o SUMINISTRO</v>
          </cell>
          <cell r="J263" t="str">
            <v>SUMINISTRO</v>
          </cell>
          <cell r="K263">
            <v>50192700</v>
          </cell>
          <cell r="L263">
            <v>19225</v>
          </cell>
          <cell r="M263">
            <v>18925</v>
          </cell>
          <cell r="N263">
            <v>45777</v>
          </cell>
          <cell r="O263" t="str">
            <v>N/A</v>
          </cell>
          <cell r="P263">
            <v>5000000</v>
          </cell>
          <cell r="Q263" t="str">
            <v>CINCO MILLONES</v>
          </cell>
          <cell r="R263" t="str">
            <v>1 PERSONA NATURAL</v>
          </cell>
          <cell r="S263" t="str">
            <v>3 CÉDULA DE CIUDADANÍA</v>
          </cell>
          <cell r="T263">
            <v>1061985955</v>
          </cell>
          <cell r="U263">
            <v>8</v>
          </cell>
          <cell r="V263">
            <v>1061985955</v>
          </cell>
          <cell r="W263" t="str">
            <v>9 DV 8</v>
          </cell>
          <cell r="X263" t="str">
            <v>N-A</v>
          </cell>
          <cell r="Y263" t="str">
            <v>Cauca</v>
          </cell>
          <cell r="Z263" t="str">
            <v>Popayan</v>
          </cell>
          <cell r="AA263" t="str">
            <v>N/A</v>
          </cell>
          <cell r="AB263" t="str">
            <v>N/A</v>
          </cell>
          <cell r="AC263" t="str">
            <v>N/A</v>
          </cell>
          <cell r="AD263" t="str">
            <v>N/A</v>
          </cell>
          <cell r="AE263" t="str">
            <v>SI</v>
          </cell>
          <cell r="AF263" t="str">
            <v>1 PÓLIZA</v>
          </cell>
          <cell r="AG263" t="str">
            <v>14 ASEGURADORA SOLIDARIA</v>
          </cell>
          <cell r="AH263" t="str">
            <v>45 CUMPLIM+ CALIDAD DL SERVICIO</v>
          </cell>
          <cell r="AI263">
            <v>45775</v>
          </cell>
          <cell r="AJ263" t="str">
            <v>435-47-994000059803</v>
          </cell>
          <cell r="AK263" t="str">
            <v>GLORIA TERESITA SERNA ALZATE</v>
          </cell>
          <cell r="AL263" t="str">
            <v>PNN MUNCHIQUE</v>
          </cell>
          <cell r="AM263" t="str">
            <v>2 SUPERVISOR</v>
          </cell>
          <cell r="AN263" t="str">
            <v>3 CÉDULA DE CIUDADANÍA</v>
          </cell>
          <cell r="AO263">
            <v>16738049</v>
          </cell>
          <cell r="AP263" t="str">
            <v>JAIME ALBERTO CELIS PERDOMO</v>
          </cell>
          <cell r="AQ263">
            <v>52</v>
          </cell>
          <cell r="AR263" t="str">
            <v>3 NO PACTADOS</v>
          </cell>
          <cell r="AS263" t="str">
            <v>4 NO SE HA ADICIONADO NI EN VALOR y EN TIEMPO</v>
          </cell>
          <cell r="AT263">
            <v>0</v>
          </cell>
          <cell r="AU263">
            <v>0</v>
          </cell>
          <cell r="AV263" t="str">
            <v>-</v>
          </cell>
          <cell r="AW263">
            <v>0</v>
          </cell>
          <cell r="AY263" t="str">
            <v>N-A</v>
          </cell>
          <cell r="AZ263">
            <v>45776</v>
          </cell>
          <cell r="BA263">
            <v>45777</v>
          </cell>
          <cell r="BB263">
            <v>45823</v>
          </cell>
          <cell r="BD263" t="str">
            <v>2. NO</v>
          </cell>
          <cell r="BE263" t="str">
            <v>N-A</v>
          </cell>
          <cell r="BF263" t="str">
            <v>N-A</v>
          </cell>
          <cell r="BG263" t="str">
            <v>2. NO</v>
          </cell>
          <cell r="BH263">
            <v>0</v>
          </cell>
          <cell r="BI263" t="str">
            <v>-</v>
          </cell>
          <cell r="BJ263" t="str">
            <v>-</v>
          </cell>
          <cell r="BL263" t="str">
            <v>2025753502000005E</v>
          </cell>
          <cell r="BM263">
            <v>5000000</v>
          </cell>
          <cell r="BN263" t="str">
            <v>KHAREM CARABALI MARULANDA</v>
          </cell>
          <cell r="BO263" t="str">
            <v xml:space="preserve">https://community.secop.gov.co/Public/Tendering/ContractNoticePhases/View?PPI=CO1.PPI.38863932&amp;isFromPublicArea=True&amp;isModal=False </v>
          </cell>
          <cell r="BP263" t="str">
            <v>VIGENTE</v>
          </cell>
          <cell r="BR263" t="str">
            <v xml:space="preserve">https://community.secop.gov.co/Public/Tendering/ContractDetailView/Index?UniqueIdentifier=CO1.PCCNTR.7809228 </v>
          </cell>
          <cell r="BW263" t="str">
            <v>BANCOOMEVA</v>
          </cell>
          <cell r="BX263" t="str">
            <v>Ahorro</v>
          </cell>
          <cell r="BY263">
            <v>90102374801</v>
          </cell>
          <cell r="CN263">
            <v>5000000</v>
          </cell>
        </row>
        <row r="264">
          <cell r="A264" t="str">
            <v>DTPA-IP-10-2025</v>
          </cell>
          <cell r="B264" t="str">
            <v>1 FONAM</v>
          </cell>
          <cell r="C264" t="str">
            <v>ACEPTACIÓN OFERTA FONAM 008 DE 2025</v>
          </cell>
          <cell r="D264" t="str">
            <v>INGENIERIA E INFRAESTRUCTURA DE COLOMBIA S.A.S</v>
          </cell>
          <cell r="E264">
            <v>45775</v>
          </cell>
          <cell r="F264" t="str">
            <v>PA10-3202032-1-024 - PA06-3202032-1-026 Contratar raciones de campaña para el fortalecimiento operativo de las actividades misionales en las AP en el marco de la conservación de la diversidad biológica de las áreas protegidas PNN UTRIA-PNN LOS KATIOS.LOTE 1 PNN LOS KATIOS.</v>
          </cell>
          <cell r="G264" t="str">
            <v>N-A</v>
          </cell>
          <cell r="H264" t="str">
            <v>5 MÍNIMA CUANTÍA</v>
          </cell>
          <cell r="I264" t="str">
            <v>3 COMPRAVENTA y/o SUMINISTRO</v>
          </cell>
          <cell r="J264" t="str">
            <v>SUMINISTRO</v>
          </cell>
          <cell r="K264">
            <v>50161509</v>
          </cell>
          <cell r="L264">
            <v>19025</v>
          </cell>
          <cell r="M264">
            <v>18525</v>
          </cell>
          <cell r="N264">
            <v>45776</v>
          </cell>
          <cell r="O264" t="str">
            <v>N/A</v>
          </cell>
          <cell r="P264">
            <v>20000000</v>
          </cell>
          <cell r="Q264" t="str">
            <v>VEINTE MILLONES</v>
          </cell>
          <cell r="R264" t="str">
            <v>2 PERSONA JURIDICA</v>
          </cell>
          <cell r="S264" t="str">
            <v>1 NIT</v>
          </cell>
          <cell r="T264">
            <v>900381761</v>
          </cell>
          <cell r="U264">
            <v>5</v>
          </cell>
          <cell r="V264">
            <v>900381761</v>
          </cell>
          <cell r="W264" t="str">
            <v>6 DV 5</v>
          </cell>
          <cell r="X264" t="str">
            <v>N-A</v>
          </cell>
          <cell r="Y264" t="str">
            <v>Meta</v>
          </cell>
          <cell r="Z264" t="str">
            <v>Mesetas</v>
          </cell>
          <cell r="AA264" t="str">
            <v>N/A</v>
          </cell>
          <cell r="AB264" t="str">
            <v>N/A</v>
          </cell>
          <cell r="AC264" t="str">
            <v>N/A</v>
          </cell>
          <cell r="AD264" t="str">
            <v>N/A</v>
          </cell>
          <cell r="AE264" t="str">
            <v>SI</v>
          </cell>
          <cell r="AF264" t="str">
            <v>1 PÓLIZA</v>
          </cell>
          <cell r="AG264" t="str">
            <v>8 MUNDIAL SEGUROS</v>
          </cell>
          <cell r="AH264" t="str">
            <v>45 CUMPLIM+ CALIDAD DL SERVICIO</v>
          </cell>
          <cell r="AI264">
            <v>45782</v>
          </cell>
          <cell r="AJ264">
            <v>100050600</v>
          </cell>
          <cell r="AK264" t="str">
            <v>GLORIA TERESITA SERNA ALZATE</v>
          </cell>
          <cell r="AL264" t="str">
            <v>PNN LOS KATIOS</v>
          </cell>
          <cell r="AM264" t="str">
            <v>2 SUPERVISOR</v>
          </cell>
          <cell r="AN264" t="str">
            <v>3 CÉDULA DE CIUDADANÍA</v>
          </cell>
          <cell r="AO264">
            <v>12563768</v>
          </cell>
          <cell r="AP264" t="str">
            <v>NELSON DE LA ROSA MANJARRES</v>
          </cell>
          <cell r="AQ264">
            <v>235</v>
          </cell>
          <cell r="AR264" t="str">
            <v>3 NO PACTADOS</v>
          </cell>
          <cell r="AS264" t="str">
            <v>4 NO SE HA ADICIONADO NI EN VALOR y EN TIEMPO</v>
          </cell>
          <cell r="AT264">
            <v>0</v>
          </cell>
          <cell r="AU264">
            <v>0</v>
          </cell>
          <cell r="AV264" t="str">
            <v>-</v>
          </cell>
          <cell r="AW264">
            <v>0</v>
          </cell>
          <cell r="AY264" t="str">
            <v>N-A</v>
          </cell>
          <cell r="AZ264">
            <v>45783</v>
          </cell>
          <cell r="BA264">
            <v>45783</v>
          </cell>
          <cell r="BB264">
            <v>46011</v>
          </cell>
          <cell r="BD264" t="str">
            <v>2. NO</v>
          </cell>
          <cell r="BE264" t="str">
            <v>N-A</v>
          </cell>
          <cell r="BF264" t="str">
            <v>N-A</v>
          </cell>
          <cell r="BG264" t="str">
            <v>2. NO</v>
          </cell>
          <cell r="BL264" t="str">
            <v>2025753502000006E</v>
          </cell>
          <cell r="BM264">
            <v>20000000</v>
          </cell>
          <cell r="BN264" t="str">
            <v>JULIANA ISABEL MONTES ROMERO</v>
          </cell>
          <cell r="BO264" t="str">
            <v xml:space="preserve">https://community.secop.gov.co/Public/Tendering/ContractNoticePhases/View?PPI=CO1.PPI.38804810&amp;isFromPublicArea=True&amp;isModal=False </v>
          </cell>
          <cell r="BP264" t="str">
            <v>VIGENTE</v>
          </cell>
          <cell r="BR264" t="str">
            <v xml:space="preserve">https://community.secop.gov.co/Public/Tendering/ContractDetailView/Index?UniqueIdentifier=CO1.PCCNTR.7809151 </v>
          </cell>
          <cell r="BW264" t="str">
            <v>BANCO DAVIVIENDA S.A.</v>
          </cell>
          <cell r="BX264" t="str">
            <v>Corriente</v>
          </cell>
          <cell r="BY264">
            <v>99169999663</v>
          </cell>
          <cell r="CN264">
            <v>20000000</v>
          </cell>
        </row>
        <row r="265">
          <cell r="A265" t="str">
            <v>DTPA-IP-10-2025</v>
          </cell>
          <cell r="B265" t="str">
            <v>1 FONAM</v>
          </cell>
          <cell r="C265" t="str">
            <v>ACEPTACIÓN OFERTA FONAM 009 DE 2025</v>
          </cell>
          <cell r="D265" t="str">
            <v>INGENIERIA E INFRAESTRUCTURA DE COLOMBIA S.A.S.</v>
          </cell>
          <cell r="E265">
            <v>45773</v>
          </cell>
          <cell r="F265" t="str">
            <v>PA10-3202032-1-024 - PA06-3202032-1-026 Contratar raciones de campaña para el fortalecimiento operativo de las actividades misionales en las AP en el marco de la conservación de la diversidad biológica de las áreas protegidas -PNN UTRIA-PNN LOS KATIOS.LOTE 2 PNN UTRIA</v>
          </cell>
          <cell r="G265" t="str">
            <v>N-A</v>
          </cell>
          <cell r="H265" t="str">
            <v>5 MÍNIMA CUANTÍA</v>
          </cell>
          <cell r="I265" t="str">
            <v>3 COMPRAVENTA y/o SUMINISTRO</v>
          </cell>
          <cell r="J265" t="str">
            <v>SUMINISTRO</v>
          </cell>
          <cell r="K265">
            <v>50161509</v>
          </cell>
          <cell r="L265">
            <v>19325</v>
          </cell>
          <cell r="M265">
            <v>18725</v>
          </cell>
          <cell r="N265">
            <v>45776</v>
          </cell>
          <cell r="O265" t="str">
            <v>N/A</v>
          </cell>
          <cell r="P265">
            <v>5669137.3499999996</v>
          </cell>
          <cell r="Q265" t="str">
            <v>QUINIENTOS SESENTA Y SEIS MILLONES NOVECIENTOS TRECE MIL SETECIENTOS TREINTA Y CINCO</v>
          </cell>
          <cell r="R265" t="str">
            <v>2 PERSONA JURIDICA</v>
          </cell>
          <cell r="S265" t="str">
            <v>1 NIT</v>
          </cell>
          <cell r="T265">
            <v>900381761</v>
          </cell>
          <cell r="U265">
            <v>5</v>
          </cell>
          <cell r="V265">
            <v>900381761</v>
          </cell>
          <cell r="W265" t="str">
            <v>6 DV 5</v>
          </cell>
          <cell r="X265" t="str">
            <v>N-A</v>
          </cell>
          <cell r="Y265" t="str">
            <v>Meta</v>
          </cell>
          <cell r="Z265" t="str">
            <v>Mesetas</v>
          </cell>
          <cell r="AA265" t="str">
            <v>N/A</v>
          </cell>
          <cell r="AB265" t="str">
            <v>N/A</v>
          </cell>
          <cell r="AC265" t="str">
            <v>N/A</v>
          </cell>
          <cell r="AD265" t="str">
            <v>N/A</v>
          </cell>
          <cell r="AE265" t="str">
            <v>SI</v>
          </cell>
          <cell r="AF265" t="str">
            <v>1 PÓLIZA</v>
          </cell>
          <cell r="AG265" t="str">
            <v>8 MUNDIAL SEGUROS</v>
          </cell>
          <cell r="AH265" t="str">
            <v>45 CUMPLIM+ CALIDAD DL SERVICIO</v>
          </cell>
          <cell r="AI265">
            <v>45782</v>
          </cell>
          <cell r="AJ265">
            <v>100050597</v>
          </cell>
          <cell r="AK265" t="str">
            <v>GLORIA TERESITA SERNA ALZATE</v>
          </cell>
          <cell r="AL265" t="str">
            <v>PNN UTRÍA</v>
          </cell>
          <cell r="AM265" t="str">
            <v>2 SUPERVISOR</v>
          </cell>
          <cell r="AN265" t="str">
            <v>3 CÉDULA DE CIUDADANÍA</v>
          </cell>
          <cell r="AO265">
            <v>66848955</v>
          </cell>
          <cell r="AP265" t="str">
            <v>MARIA XIMENA ZORRILLA A.</v>
          </cell>
          <cell r="AQ265">
            <v>125</v>
          </cell>
          <cell r="AR265" t="str">
            <v>3 NO PACTADOS</v>
          </cell>
          <cell r="AS265" t="str">
            <v>4 NO SE HA ADICIONADO NI EN VALOR y EN TIEMPO</v>
          </cell>
          <cell r="AT265">
            <v>0</v>
          </cell>
          <cell r="AU265">
            <v>0</v>
          </cell>
          <cell r="AV265" t="str">
            <v>-</v>
          </cell>
          <cell r="AW265">
            <v>0</v>
          </cell>
          <cell r="AY265" t="str">
            <v>N-A</v>
          </cell>
          <cell r="AZ265">
            <v>45784</v>
          </cell>
          <cell r="BA265">
            <v>45784</v>
          </cell>
          <cell r="BB265">
            <v>45899</v>
          </cell>
          <cell r="BD265" t="str">
            <v>2. NO</v>
          </cell>
          <cell r="BE265" t="str">
            <v>N-A</v>
          </cell>
          <cell r="BF265" t="str">
            <v>N-A</v>
          </cell>
          <cell r="BG265" t="str">
            <v>2. NO</v>
          </cell>
          <cell r="BL265" t="str">
            <v>2025753502000007E</v>
          </cell>
          <cell r="BM265">
            <v>5669137.3499999996</v>
          </cell>
          <cell r="BN265" t="str">
            <v>JULIANA ISABEL MONTES ROMERO</v>
          </cell>
          <cell r="BO265" t="str">
            <v xml:space="preserve">https://community.secop.gov.co/Public/Tendering/ContractNoticePhases/View?PPI=CO1.PPI.38804810&amp;isFromPublicArea=True&amp;isModal=Fals </v>
          </cell>
          <cell r="BP265" t="str">
            <v>VIGENTE</v>
          </cell>
          <cell r="BR265" t="str">
            <v xml:space="preserve">https://community.secop.gov.co/Public/Tendering/ContractDetailView/Index?UniqueIdentifier=CO1.PCCNTR.7809159 </v>
          </cell>
        </row>
        <row r="266">
          <cell r="A266" t="str">
            <v>DTPA-IP-11-2025</v>
          </cell>
          <cell r="B266" t="str">
            <v>2 NACION</v>
          </cell>
          <cell r="C266" t="str">
            <v>ACEPTACIÓN OFERTA NACIÓN 014 DE 2025</v>
          </cell>
          <cell r="D266" t="str">
            <v>MAR 10 S.A.S</v>
          </cell>
          <cell r="E266">
            <v>45786</v>
          </cell>
          <cell r="F266" t="str">
            <v>PA06-3202032-1-030- PA08-3202056-5-019 Contratar aceites y lubricantes para el PNN KATIOS y el PNN SANQUIANGA, áreas protegidas adscritas a la Dirección Territorial Pacifico LOTE 1: Contratar aceites y lubricantes para el parque automotor del PNN Los Katíos requeridos para implementar las acciones de prevención, vigilancia y control en las áreas protegidas administradas por PNNC</v>
          </cell>
          <cell r="G266" t="str">
            <v>N-A</v>
          </cell>
          <cell r="H266" t="str">
            <v>5 MÍNIMA CUANTÍA</v>
          </cell>
          <cell r="I266" t="str">
            <v>3 COMPRAVENTA y/o SUMINISTRO</v>
          </cell>
          <cell r="J266" t="str">
            <v>COMPRAVENTA</v>
          </cell>
          <cell r="K266">
            <v>15121501</v>
          </cell>
          <cell r="L266">
            <v>5225</v>
          </cell>
          <cell r="M266">
            <v>26725</v>
          </cell>
          <cell r="N266">
            <v>45790</v>
          </cell>
          <cell r="O266" t="str">
            <v>N/A</v>
          </cell>
          <cell r="P266">
            <v>4998161</v>
          </cell>
          <cell r="Q266" t="str">
            <v>CUATRO MILLONES NOVECIENTOS NOVENTA Y OCHO MIL CIENTO SESENTA Y UN</v>
          </cell>
          <cell r="R266" t="str">
            <v>2 PERSONA JURIDICA</v>
          </cell>
          <cell r="S266" t="str">
            <v>1 NIT</v>
          </cell>
          <cell r="U266">
            <v>0</v>
          </cell>
          <cell r="V266">
            <v>900284069</v>
          </cell>
          <cell r="W266" t="str">
            <v>1 DV 0</v>
          </cell>
          <cell r="X266" t="str">
            <v>N-A</v>
          </cell>
          <cell r="Y266" t="str">
            <v>Valle del Cauca</v>
          </cell>
          <cell r="Z266" t="str">
            <v>Candelaria</v>
          </cell>
          <cell r="AA266" t="str">
            <v>N/A</v>
          </cell>
          <cell r="AB266" t="str">
            <v>N/A</v>
          </cell>
          <cell r="AC266" t="str">
            <v>N/A</v>
          </cell>
          <cell r="AD266" t="str">
            <v>N/A</v>
          </cell>
          <cell r="AE266" t="str">
            <v>SI</v>
          </cell>
          <cell r="AF266" t="str">
            <v>1 PÓLIZA</v>
          </cell>
          <cell r="AG266" t="str">
            <v>12 SEGUROS DEL ESTADO</v>
          </cell>
          <cell r="AH266" t="str">
            <v>45 CUMPLIM+ CALIDAD DL SERVICIO</v>
          </cell>
          <cell r="AI266">
            <v>45793</v>
          </cell>
          <cell r="AJ266" t="str">
            <v xml:space="preserve">45-44-101166015
</v>
          </cell>
          <cell r="AK266" t="str">
            <v>GLORIA TERESITA SERNA ALZATE</v>
          </cell>
          <cell r="AL266" t="str">
            <v>PNN LOS KATIOS</v>
          </cell>
          <cell r="AM266" t="str">
            <v>2 SUPERVISOR</v>
          </cell>
          <cell r="AN266" t="str">
            <v>3 CÉDULA DE CIUDADANÍA</v>
          </cell>
          <cell r="AO266">
            <v>12563768</v>
          </cell>
          <cell r="AP266" t="str">
            <v>NELSON DE LA ROSA MANJARRES</v>
          </cell>
          <cell r="AQ266">
            <v>25</v>
          </cell>
          <cell r="AR266" t="str">
            <v>3 NO PACTADOS</v>
          </cell>
          <cell r="AS266" t="str">
            <v>4 NO SE HA ADICIONADO NI EN VALOR y EN TIEMPO</v>
          </cell>
          <cell r="AT266">
            <v>0</v>
          </cell>
          <cell r="AU266">
            <v>0</v>
          </cell>
          <cell r="AV266" t="str">
            <v>-</v>
          </cell>
          <cell r="AW266">
            <v>0</v>
          </cell>
          <cell r="AY266" t="str">
            <v>N-A</v>
          </cell>
          <cell r="AZ266">
            <v>45796</v>
          </cell>
          <cell r="BA266">
            <v>45796</v>
          </cell>
          <cell r="BB266">
            <v>45811</v>
          </cell>
          <cell r="BD266" t="str">
            <v>2. NO</v>
          </cell>
          <cell r="BE266" t="str">
            <v>N-A</v>
          </cell>
          <cell r="BF266" t="str">
            <v>N-A</v>
          </cell>
          <cell r="BG266" t="str">
            <v>2. NO</v>
          </cell>
          <cell r="BL266" t="str">
            <v>2025753500300001E</v>
          </cell>
          <cell r="BM266">
            <v>4998161</v>
          </cell>
          <cell r="BN266" t="str">
            <v>DIANA PATRICIA GUERRERO</v>
          </cell>
          <cell r="BO266" t="str">
            <v xml:space="preserve">https://community.secop.gov.co/Public/Tendering/ContractNoticePhases/View?PPI=CO1.PPI.38976581&amp;isFromPublicArea=True&amp;isModal=False </v>
          </cell>
          <cell r="BP266" t="str">
            <v>VIGENTE</v>
          </cell>
          <cell r="BR266" t="str">
            <v xml:space="preserve">https://community.secop.gov.co/Public/Tendering/ContractDetailView/Index?UniqueIdentifier=CO1.PCCNTR.7858389 </v>
          </cell>
          <cell r="BW266" t="e">
            <v>#N/A</v>
          </cell>
          <cell r="BX266" t="e">
            <v>#N/A</v>
          </cell>
          <cell r="BY266" t="e">
            <v>#N/A</v>
          </cell>
          <cell r="CN266">
            <v>4998161</v>
          </cell>
        </row>
        <row r="267">
          <cell r="A267" t="str">
            <v>DTPA-IP-12-2025</v>
          </cell>
          <cell r="B267" t="str">
            <v>2 NACION</v>
          </cell>
          <cell r="C267" t="str">
            <v>ACEPTACIÓN OFERTA NACIÓN 016 DE 2025</v>
          </cell>
          <cell r="D267" t="str">
            <v xml:space="preserve">CONSULTORES INCREA INGENIERÍA S.A.S
</v>
          </cell>
          <cell r="E267">
            <v>45796</v>
          </cell>
          <cell r="F267" t="str">
            <v xml:space="preserve">PA06-3202060-19_1-043 Adquirir herramientas e insumos para el proceso de restauración, monitoreo, mantenimiento y actividades de campo en el PNN los Katios, en el marco de la conservación de la diversidad biológica de las Áreas protegidas del SINAP Nacional </v>
          </cell>
          <cell r="G267" t="str">
            <v>N-A</v>
          </cell>
          <cell r="H267" t="str">
            <v>5 MÍNIMA CUANTÍA</v>
          </cell>
          <cell r="I267" t="str">
            <v>3 COMPRAVENTA y/o SUMINISTRO</v>
          </cell>
          <cell r="J267" t="str">
            <v>COMPRAVENTA</v>
          </cell>
          <cell r="K267">
            <v>47130000</v>
          </cell>
          <cell r="L267">
            <v>17225</v>
          </cell>
          <cell r="M267">
            <v>27425</v>
          </cell>
          <cell r="N267">
            <v>45796</v>
          </cell>
          <cell r="O267" t="str">
            <v>N/A</v>
          </cell>
          <cell r="P267">
            <v>6467531</v>
          </cell>
          <cell r="Q267" t="str">
            <v>SEIS MILLONES CUATROCIENTOS SESENTA Y SIETE MIL QUINIENTOS TREINTA Y UN</v>
          </cell>
          <cell r="R267" t="str">
            <v>2 PERSONA JURIDICA</v>
          </cell>
          <cell r="S267" t="str">
            <v>1 NIT</v>
          </cell>
          <cell r="U267">
            <v>5</v>
          </cell>
          <cell r="V267">
            <v>901268219</v>
          </cell>
          <cell r="W267" t="str">
            <v>6 DV 5</v>
          </cell>
          <cell r="X267" t="str">
            <v>N-A</v>
          </cell>
          <cell r="Y267" t="str">
            <v>Cundinamarca</v>
          </cell>
          <cell r="Z267" t="str">
            <v>Cajicá</v>
          </cell>
          <cell r="AA267" t="str">
            <v>N/A</v>
          </cell>
          <cell r="AB267" t="str">
            <v>N/A</v>
          </cell>
          <cell r="AC267" t="str">
            <v>N/A</v>
          </cell>
          <cell r="AD267" t="str">
            <v>N/A</v>
          </cell>
          <cell r="AE267" t="str">
            <v>SI</v>
          </cell>
          <cell r="AF267" t="str">
            <v>1 PÓLIZA</v>
          </cell>
          <cell r="AG267" t="str">
            <v>12 SEGUROS DEL ESTADO</v>
          </cell>
          <cell r="AH267" t="str">
            <v>45 CUMPLIM+ CALIDAD DL SERVICIO</v>
          </cell>
          <cell r="AI267">
            <v>45791</v>
          </cell>
          <cell r="AJ267" t="str">
            <v>21-44-101469703</v>
          </cell>
          <cell r="AK267" t="str">
            <v>GLORIA TERESITA SERNA ALZATE</v>
          </cell>
          <cell r="AL267" t="str">
            <v>PNN LOS KATIOS</v>
          </cell>
          <cell r="AM267" t="str">
            <v>2 SUPERVISOR</v>
          </cell>
          <cell r="AN267" t="str">
            <v>3 CÉDULA DE CIUDADANÍA</v>
          </cell>
          <cell r="AO267">
            <v>12563768</v>
          </cell>
          <cell r="AP267" t="str">
            <v>NELSON DE LA ROSA MANJARRES</v>
          </cell>
          <cell r="AQ267">
            <v>25</v>
          </cell>
          <cell r="AR267" t="str">
            <v>3 NO PACTADOS</v>
          </cell>
          <cell r="AS267" t="str">
            <v>4 NO SE HA ADICIONADO NI EN VALOR y EN TIEMPO</v>
          </cell>
          <cell r="AT267">
            <v>0</v>
          </cell>
          <cell r="AU267">
            <v>0</v>
          </cell>
          <cell r="AV267" t="str">
            <v>-</v>
          </cell>
          <cell r="AW267">
            <v>0</v>
          </cell>
          <cell r="AY267" t="str">
            <v>N-A</v>
          </cell>
          <cell r="AZ267">
            <v>45792</v>
          </cell>
          <cell r="BA267">
            <v>45796</v>
          </cell>
          <cell r="BB267">
            <v>45844</v>
          </cell>
          <cell r="BD267" t="str">
            <v>2. NO</v>
          </cell>
          <cell r="BE267" t="str">
            <v>N-A</v>
          </cell>
          <cell r="BF267" t="str">
            <v>N-A</v>
          </cell>
          <cell r="BG267" t="str">
            <v>2. NO</v>
          </cell>
          <cell r="BL267" t="str">
            <v>2025753500300002E</v>
          </cell>
          <cell r="BM267">
            <v>6467531</v>
          </cell>
          <cell r="BN267" t="str">
            <v>DIANA PATRICIA GUERRERO</v>
          </cell>
          <cell r="BO267" t="str">
            <v xml:space="preserve">https://community.secop.gov.co/Public/Tendering/ContractNoticePhases/View?PPI=CO1.PPI.39187789&amp;isFromPublicArea=True&amp;isModal=False </v>
          </cell>
          <cell r="BP267" t="str">
            <v>VIGENTE</v>
          </cell>
          <cell r="BR267" t="str">
            <v xml:space="preserve">https://community.secop.gov.co/Public/Tendering/ContractDetailView/Index?UniqueIdentifier=CO1.PCCNTR.7869084 </v>
          </cell>
          <cell r="BW267" t="e">
            <v>#N/A</v>
          </cell>
          <cell r="BX267" t="e">
            <v>#N/A</v>
          </cell>
          <cell r="BY267" t="e">
            <v>#N/A</v>
          </cell>
          <cell r="CN267">
            <v>6467531</v>
          </cell>
        </row>
        <row r="268">
          <cell r="A268" t="str">
            <v>DTPA-IP-13-2025</v>
          </cell>
          <cell r="B268" t="str">
            <v>1 FONAM</v>
          </cell>
          <cell r="C268" t="str">
            <v>ACEPTACIÓN OFERTA FONAM 011 DE 2025</v>
          </cell>
          <cell r="D268" t="str">
            <v xml:space="preserve">CONSULTORES INCREA INGENIERÍA S.A.S
</v>
          </cell>
          <cell r="E268">
            <v>45785</v>
          </cell>
          <cell r="F268" t="str">
            <v>PA00-3202008-10-043 Prestar servicios de apoyo logístico para el desarrollo y cumplimiento de compromisos adquiridos en el marco del relacionamiento en los PNN Uramba, PNN Los Katíos y del proceso Paro Cívico Buenaventura en el marco de la conservación de la diversidad biológica de las áreas protegidas del SINAP Nacional.</v>
          </cell>
          <cell r="G268" t="str">
            <v>N-A</v>
          </cell>
          <cell r="H268" t="str">
            <v>5 MÍNIMA CUANTÍA</v>
          </cell>
          <cell r="I268" t="str">
            <v>20 OTROS</v>
          </cell>
          <cell r="J268" t="str">
            <v>SUMINISTRO</v>
          </cell>
          <cell r="K268" t="str">
            <v>80141607/        
80141607/        
80141607/        
80141607</v>
          </cell>
          <cell r="L268">
            <v>20025</v>
          </cell>
          <cell r="M268">
            <v>21925</v>
          </cell>
          <cell r="N268">
            <v>45791</v>
          </cell>
          <cell r="O268" t="str">
            <v>N/A</v>
          </cell>
          <cell r="P268">
            <v>16212400</v>
          </cell>
          <cell r="Q268" t="str">
            <v>DIECISÉIS MILLONES DOSCIENTOS DOCE MIL CUATROCIENTOS</v>
          </cell>
          <cell r="R268" t="str">
            <v>2 PERSONA JURIDICA</v>
          </cell>
          <cell r="S268" t="str">
            <v>1 NIT</v>
          </cell>
          <cell r="U268">
            <v>5</v>
          </cell>
          <cell r="V268">
            <v>901268219</v>
          </cell>
          <cell r="W268" t="str">
            <v>6 DV 5</v>
          </cell>
          <cell r="X268" t="str">
            <v>N-A</v>
          </cell>
          <cell r="Y268" t="str">
            <v>Cundinamarca</v>
          </cell>
          <cell r="Z268" t="str">
            <v>Cajicá</v>
          </cell>
          <cell r="AA268" t="str">
            <v>N/A</v>
          </cell>
          <cell r="AB268" t="str">
            <v>N/A</v>
          </cell>
          <cell r="AC268" t="str">
            <v>N/A</v>
          </cell>
          <cell r="AD268" t="str">
            <v>N/A</v>
          </cell>
          <cell r="AE268" t="str">
            <v>SI</v>
          </cell>
          <cell r="AF268" t="str">
            <v>1 PÓLIZA</v>
          </cell>
          <cell r="AG268" t="str">
            <v>12 SEGUROS DEL ESTADO</v>
          </cell>
          <cell r="AH268" t="str">
            <v>45 CUMPLIM+ CALIDAD DL SERVICIO</v>
          </cell>
          <cell r="AI268">
            <v>45791</v>
          </cell>
          <cell r="AJ268" t="str">
            <v>21-44-101469646 / 21-40-101254638</v>
          </cell>
          <cell r="AK268" t="str">
            <v>GLORIA TERESITA SERNA ALZATE</v>
          </cell>
          <cell r="AL268" t="str">
            <v>PNN URAMBA BAHÍA MÁLAGA</v>
          </cell>
          <cell r="AM268" t="str">
            <v>2 SUPERVISOR</v>
          </cell>
          <cell r="AN268" t="str">
            <v>3 CÉDULA DE CIUDADANÍA</v>
          </cell>
          <cell r="AO268">
            <v>79307788</v>
          </cell>
          <cell r="AP268" t="str">
            <v>JUAN IVAN SANCHEZ BERNAL</v>
          </cell>
          <cell r="AQ268">
            <v>52</v>
          </cell>
          <cell r="AR268" t="str">
            <v>3 NO PACTADOS</v>
          </cell>
          <cell r="AS268" t="str">
            <v>4 NO SE HA ADICIONADO NI EN VALOR y EN TIEMPO</v>
          </cell>
          <cell r="AT268">
            <v>0</v>
          </cell>
          <cell r="AU268">
            <v>0</v>
          </cell>
          <cell r="AV268" t="str">
            <v>-</v>
          </cell>
          <cell r="AW268">
            <v>0</v>
          </cell>
          <cell r="AX268">
            <v>45899</v>
          </cell>
          <cell r="AY268" t="str">
            <v>N-A</v>
          </cell>
          <cell r="AZ268">
            <v>45792</v>
          </cell>
          <cell r="BA268">
            <v>45792</v>
          </cell>
          <cell r="BB268">
            <v>46021</v>
          </cell>
          <cell r="BD268" t="str">
            <v>2. NO</v>
          </cell>
          <cell r="BE268" t="str">
            <v>N-A</v>
          </cell>
          <cell r="BF268" t="str">
            <v>N-A</v>
          </cell>
          <cell r="BG268" t="str">
            <v>2. NO</v>
          </cell>
          <cell r="BK268" t="str">
            <v>CONTRATO PRORROGADO 01 y 02</v>
          </cell>
          <cell r="BL268" t="str">
            <v>2025753502000009E</v>
          </cell>
          <cell r="BM268">
            <v>16212400</v>
          </cell>
          <cell r="BN268" t="str">
            <v>DIANA PATRICIA GUERRERO</v>
          </cell>
          <cell r="BO268" t="str">
            <v xml:space="preserve">https://community.secop.gov.co/Public/Tendering/ContractNoticePhases/View?PPI=CO1.PPI.39060676&amp;isFromPublicArea=True&amp;isModal=False </v>
          </cell>
          <cell r="BP268" t="str">
            <v>VIGENTE</v>
          </cell>
          <cell r="BR268" t="str">
            <v xml:space="preserve">https://community.secop.gov.co/Public/Tendering/ContractDetailView/Index?UniqueIdentifier=CO1.PCCNTR.7857728 </v>
          </cell>
          <cell r="BW268" t="str">
            <v>BANCOLOMBIA S.A.</v>
          </cell>
          <cell r="BX268" t="str">
            <v>Ahorro</v>
          </cell>
          <cell r="BY268">
            <v>33500005727</v>
          </cell>
          <cell r="CN268">
            <v>16212400</v>
          </cell>
        </row>
        <row r="269">
          <cell r="A269" t="str">
            <v>DTPA-IP-13-2025</v>
          </cell>
          <cell r="B269" t="str">
            <v>1 FONAM</v>
          </cell>
          <cell r="C269" t="str">
            <v>ACEPTACIÓN OFERTA FONAM 012 DE 2025</v>
          </cell>
          <cell r="D269" t="str">
            <v>PROVEEDOR NO ACEPTÓ CONTRATO</v>
          </cell>
          <cell r="AO269" t="e">
            <v>#N/A</v>
          </cell>
          <cell r="BM269">
            <v>0</v>
          </cell>
          <cell r="BN269" t="str">
            <v>DIANA PATRICIA GUERRERO</v>
          </cell>
          <cell r="BO269" t="str">
            <v xml:space="preserve">https://community.secop.gov.co/Public/Tendering/ContractNoticePhases/View?PPI=CO1.PPI.39060676&amp;isFromPublicArea=True&amp;isModal=Fals </v>
          </cell>
          <cell r="BR269" t="str">
            <v xml:space="preserve">https://community.secop.gov.co/Public/Tendering/ContractDetailView/Index?UniqueIdentifier=CO1.PCCNTR.7857569 </v>
          </cell>
        </row>
        <row r="270">
          <cell r="A270" t="str">
            <v>DTPA-IP-13-2025</v>
          </cell>
          <cell r="B270" t="str">
            <v>1 FONAM</v>
          </cell>
          <cell r="C270" t="str">
            <v>ACEPTACIÓN OFERTA FONAM 013 DE 2025</v>
          </cell>
          <cell r="D270" t="str">
            <v xml:space="preserve">CONSULTORES INCREA INGENIERÍA S.A.S
</v>
          </cell>
          <cell r="E270">
            <v>45785</v>
          </cell>
          <cell r="F270" t="str">
            <v>PA00-3202008-10-043 Prestar servicios de apoyo logístico para el desarrollo y cumplimiento de compromisos adquiridos en el marco del relacionamiento en los PNN Uramba, PNN Los Katíos y del proceso Paro Cívico Buenaventura en el marco de la conservación de la diversidad biológica de las áreas protegidas del SINAP Nacional LOTE 3: Taller recuperación de áreas degradadas por minería- Compromiso mesa de ambiente paro cívico de Buenaventura</v>
          </cell>
          <cell r="G270" t="str">
            <v>N-A</v>
          </cell>
          <cell r="H270" t="str">
            <v>5 MÍNIMA CUANTÍA</v>
          </cell>
          <cell r="I270" t="str">
            <v>20 OTROS</v>
          </cell>
          <cell r="J270" t="str">
            <v>SUMINISTRO</v>
          </cell>
          <cell r="K270" t="str">
            <v>80141607/	
80141607/	
80141607/	
80141607</v>
          </cell>
          <cell r="L270">
            <v>20025</v>
          </cell>
          <cell r="M270">
            <v>22025</v>
          </cell>
          <cell r="N270">
            <v>45791</v>
          </cell>
          <cell r="O270" t="str">
            <v>N/A</v>
          </cell>
          <cell r="P270">
            <v>14985300</v>
          </cell>
          <cell r="Q270" t="str">
            <v xml:space="preserve">CATORCE MILLONES NOVECIENTOS OCHENTA Y CINCO MIL TRESCIENTOS </v>
          </cell>
          <cell r="R270" t="str">
            <v>2 PERSONA JURIDICA</v>
          </cell>
          <cell r="S270" t="str">
            <v>1 NIT</v>
          </cell>
          <cell r="U270">
            <v>5</v>
          </cell>
          <cell r="V270">
            <v>901268219</v>
          </cell>
          <cell r="W270" t="str">
            <v>6 DV 5</v>
          </cell>
          <cell r="X270" t="str">
            <v>N-A</v>
          </cell>
          <cell r="Y270" t="str">
            <v>Cundinamarca</v>
          </cell>
          <cell r="Z270" t="str">
            <v>Cajicá</v>
          </cell>
          <cell r="AA270" t="str">
            <v>N/A</v>
          </cell>
          <cell r="AB270" t="str">
            <v>N/A</v>
          </cell>
          <cell r="AC270" t="str">
            <v>N/A</v>
          </cell>
          <cell r="AD270" t="str">
            <v>N/A</v>
          </cell>
          <cell r="AE270" t="str">
            <v>SI</v>
          </cell>
          <cell r="AF270" t="str">
            <v>1 PÓLIZA</v>
          </cell>
          <cell r="AG270" t="str">
            <v>12 SEGUROS DEL ESTADO</v>
          </cell>
          <cell r="AH270" t="str">
            <v>45 CUMPLIM+ CALIDAD DL SERVICIO</v>
          </cell>
          <cell r="AI270">
            <v>45791</v>
          </cell>
          <cell r="AJ270" t="str">
            <v>21-44-101469658 / 21-40-101254650</v>
          </cell>
          <cell r="AK270" t="str">
            <v>GLORIA TERESITA SERNA ALZATE</v>
          </cell>
          <cell r="AL270" t="str">
            <v>DTPA</v>
          </cell>
          <cell r="AM270" t="str">
            <v>2 SUPERVISOR</v>
          </cell>
          <cell r="AN270" t="str">
            <v>3 CÉDULA DE CIUDADANÍA</v>
          </cell>
          <cell r="AO270">
            <v>79307788</v>
          </cell>
          <cell r="AP270" t="str">
            <v>JUAN IVAN SANCHEZ BERNAL</v>
          </cell>
          <cell r="AQ270">
            <v>202</v>
          </cell>
          <cell r="AR270" t="str">
            <v>3 NO PACTADOS</v>
          </cell>
          <cell r="AS270" t="str">
            <v>4 NO SE HA ADICIONADO NI EN VALOR y EN TIEMPO</v>
          </cell>
          <cell r="AT270">
            <v>0</v>
          </cell>
          <cell r="AU270">
            <v>0</v>
          </cell>
          <cell r="AV270" t="str">
            <v>-</v>
          </cell>
          <cell r="AW270">
            <v>0</v>
          </cell>
          <cell r="AY270" t="str">
            <v>N-A</v>
          </cell>
          <cell r="AZ270">
            <v>45792</v>
          </cell>
          <cell r="BA270">
            <v>45792</v>
          </cell>
          <cell r="BB270">
            <v>45991</v>
          </cell>
          <cell r="BD270" t="str">
            <v>2. NO</v>
          </cell>
          <cell r="BE270" t="str">
            <v>N-A</v>
          </cell>
          <cell r="BF270" t="str">
            <v>N-A</v>
          </cell>
          <cell r="BG270" t="str">
            <v>2. NO</v>
          </cell>
          <cell r="BL270" t="str">
            <v>2025753502000010E</v>
          </cell>
          <cell r="BM270">
            <v>14985300</v>
          </cell>
          <cell r="BN270" t="str">
            <v>DIANA PATRICIA GUERRERO</v>
          </cell>
          <cell r="BO270" t="str">
            <v xml:space="preserve">https://community.secop.gov.co/Public/Tendering/ContractNoticePhases/View?PPI=CO1.PPI.39060676&amp;isFromPublicArea=True&amp;isModal=Fals </v>
          </cell>
          <cell r="BP270" t="str">
            <v>VIGENTE</v>
          </cell>
          <cell r="BR270" t="str">
            <v xml:space="preserve">https://community.secop.gov.co/Public/Tendering/ContractDetailView/Index?UniqueIdentifier=CO1.PCCNTR.7857572 </v>
          </cell>
        </row>
        <row r="271">
          <cell r="A271" t="str">
            <v>DTPA-IP-13-2025</v>
          </cell>
          <cell r="B271" t="str">
            <v>1 FONAM</v>
          </cell>
          <cell r="C271" t="str">
            <v>ACEPTACIÓN OFERTA FONAM 017 DE 2025</v>
          </cell>
          <cell r="D271" t="str">
            <v xml:space="preserve">CONSULTORES INCREA INGENIERÍA S.A.S
</v>
          </cell>
          <cell r="E271">
            <v>45796</v>
          </cell>
          <cell r="F271" t="str">
            <v xml:space="preserve">PA00-3202008-10-043 Prestar servicios de apoyo logístico para el desarrollo y cumplimiento de compromisos adquiridos en el marco del relacionamiento en los PNN Uramba, PNN Los Katíos y del proceso Paro Cívico Buenaventura en el marco de la conservación de la diversidad biológica de las áreas protegidas del SINAP Nacional” LOTE 2: Implementación de la estrategia pedagógica Pecus -participación, educación y cultura para la sostenibilidad y manejo integral del Rio Cacarica como aporte al ordenamiento ambiental del territorio- PNN los Katios.
</v>
          </cell>
          <cell r="G271" t="str">
            <v>N-A</v>
          </cell>
          <cell r="H271" t="str">
            <v>5 MÍNIMA CUANTÍA</v>
          </cell>
          <cell r="I271" t="str">
            <v>20 OTROS</v>
          </cell>
          <cell r="J271" t="str">
            <v>SUMINISTRO</v>
          </cell>
          <cell r="K271" t="str">
            <v>80141607/	
80141607/	
80141607/	
80141607</v>
          </cell>
          <cell r="L271">
            <v>20025</v>
          </cell>
          <cell r="M271">
            <v>23325</v>
          </cell>
          <cell r="N271">
            <v>45798</v>
          </cell>
          <cell r="O271" t="str">
            <v>N/A</v>
          </cell>
          <cell r="P271">
            <v>9979200</v>
          </cell>
          <cell r="Q271" t="str">
            <v xml:space="preserve">NUEVE MILLONES NOVECIENTOS SETENTA Y NUEVE MIL DOSCIENTOS  </v>
          </cell>
          <cell r="R271" t="str">
            <v>2 PERSONA JURIDICA</v>
          </cell>
          <cell r="S271" t="str">
            <v>1 NIT</v>
          </cell>
          <cell r="U271">
            <v>5</v>
          </cell>
          <cell r="V271">
            <v>901268219</v>
          </cell>
          <cell r="W271" t="str">
            <v>6 DV 5</v>
          </cell>
          <cell r="X271" t="str">
            <v>N-A</v>
          </cell>
          <cell r="Y271" t="str">
            <v>Cundinamarca</v>
          </cell>
          <cell r="Z271" t="str">
            <v>Cajicá</v>
          </cell>
          <cell r="AA271" t="str">
            <v>N/A</v>
          </cell>
          <cell r="AB271" t="str">
            <v>N/A</v>
          </cell>
          <cell r="AC271" t="str">
            <v>N/A</v>
          </cell>
          <cell r="AD271" t="str">
            <v>N/A</v>
          </cell>
          <cell r="AE271" t="str">
            <v>SI</v>
          </cell>
          <cell r="AF271" t="str">
            <v>1 PÓLIZA</v>
          </cell>
          <cell r="AG271" t="str">
            <v>12 SEGUROS DEL ESTADO</v>
          </cell>
          <cell r="AH271" t="str">
            <v>45 CUMPLIM+ CALIDAD DL SERVICIO</v>
          </cell>
          <cell r="AI271">
            <v>45798</v>
          </cell>
          <cell r="AJ271" t="str">
            <v>21-46-101115721 / 21-40-101254992</v>
          </cell>
          <cell r="AK271" t="str">
            <v>GLORIA TERESITA SERNA ALZATE</v>
          </cell>
          <cell r="AL271" t="str">
            <v>PNN LOS KATIOS</v>
          </cell>
          <cell r="AM271" t="str">
            <v>2 SUPERVISOR</v>
          </cell>
          <cell r="AN271" t="str">
            <v>3 CÉDULA DE CIUDADANÍA</v>
          </cell>
          <cell r="AO271">
            <v>12563768</v>
          </cell>
          <cell r="AP271" t="str">
            <v>NELSON DE LA ROSA MANJARRES</v>
          </cell>
          <cell r="AQ271">
            <v>190</v>
          </cell>
          <cell r="AR271" t="str">
            <v>3 NO PACTADOS</v>
          </cell>
          <cell r="AS271" t="str">
            <v>4 NO SE HA ADICIONADO NI EN VALOR y EN TIEMPO</v>
          </cell>
          <cell r="AT271">
            <v>0</v>
          </cell>
          <cell r="AU271">
            <v>0</v>
          </cell>
          <cell r="AV271" t="str">
            <v>-</v>
          </cell>
          <cell r="AW271">
            <v>0</v>
          </cell>
          <cell r="AY271" t="str">
            <v>N-A</v>
          </cell>
          <cell r="AZ271">
            <v>45799</v>
          </cell>
          <cell r="BA271">
            <v>45799</v>
          </cell>
          <cell r="BB271">
            <v>45991</v>
          </cell>
          <cell r="BD271" t="str">
            <v>2. NO</v>
          </cell>
          <cell r="BE271" t="str">
            <v>N-A</v>
          </cell>
          <cell r="BF271" t="str">
            <v>N-A</v>
          </cell>
          <cell r="BG271" t="str">
            <v>2. NO</v>
          </cell>
          <cell r="BL271" t="str">
            <v xml:space="preserve">2025753502000011E </v>
          </cell>
          <cell r="BM271">
            <v>9979200</v>
          </cell>
          <cell r="BN271" t="str">
            <v>DIANA PATRICIA GUERRERO</v>
          </cell>
          <cell r="BO271" t="str">
            <v xml:space="preserve">https://community.secop.gov.co/Public/Tendering/ContractNoticePhases/View?PPI=CO1.PPI.39060676&amp;isFromPublicArea=True&amp;isModal=Fals </v>
          </cell>
          <cell r="BP271" t="str">
            <v>VIGENTE</v>
          </cell>
          <cell r="BR271" t="str">
            <v xml:space="preserve">https://community.secop.gov.co/Public/Tendering/ContractDetailView/Index?UniqueIdentifier=CO1.PCCNTR.7880854 </v>
          </cell>
        </row>
        <row r="272">
          <cell r="A272" t="str">
            <v>DTPA-IP-14-2025</v>
          </cell>
          <cell r="B272" t="str">
            <v>1 FONAM</v>
          </cell>
          <cell r="C272" t="str">
            <v>ACEPTACIÓN OFERTA FONAM 010 DE 2025</v>
          </cell>
          <cell r="D272" t="str">
            <v>ANGELA PATRICIA JARAMILLO GUTIERREZ</v>
          </cell>
          <cell r="E272">
            <v>45785</v>
          </cell>
          <cell r="F272" t="str">
            <v>Alquilar equipos tecnológicos para la Dirección Territorial Pacífico con el fin de fortalecer los procesos administrativos de las áreas protegidas, en marco de conservación diversidad biológica de AP SINAP nacional.</v>
          </cell>
          <cell r="G272" t="str">
            <v>N-A</v>
          </cell>
          <cell r="H272" t="str">
            <v>5 MÍNIMA CUANTÍA</v>
          </cell>
          <cell r="I272" t="str">
            <v>3 COMPRAVENTA y/o SUMINISTRO</v>
          </cell>
          <cell r="J272" t="str">
            <v>SUMINISTRO</v>
          </cell>
          <cell r="L272">
            <v>5125</v>
          </cell>
          <cell r="M272">
            <v>21625</v>
          </cell>
          <cell r="N272">
            <v>45790</v>
          </cell>
          <cell r="O272" t="str">
            <v>N/A</v>
          </cell>
          <cell r="P272">
            <v>2240000</v>
          </cell>
          <cell r="Q272" t="str">
            <v xml:space="preserve">DOS MILLONES DOSCIENTOS CUARENTA MIL </v>
          </cell>
          <cell r="R272" t="str">
            <v>1 PERSONA NATURAL</v>
          </cell>
          <cell r="S272" t="str">
            <v>3 CÉDULA DE CIUDADANÍA</v>
          </cell>
          <cell r="T272">
            <v>38604885</v>
          </cell>
          <cell r="V272">
            <v>38604885</v>
          </cell>
          <cell r="W272" t="str">
            <v>11 NO SE DILIGENCIA INFORMACIÓN PARA ESTE FORMULARIO EN ESTE PERÍODO DE REPORTE</v>
          </cell>
          <cell r="X272" t="str">
            <v>N-A</v>
          </cell>
          <cell r="Y272" t="str">
            <v>Valle del Cauca</v>
          </cell>
          <cell r="Z272" t="str">
            <v>Santiago de Cali</v>
          </cell>
          <cell r="AA272" t="str">
            <v>ANGELA</v>
          </cell>
          <cell r="AB272" t="str">
            <v>PATRICIA</v>
          </cell>
          <cell r="AC272" t="str">
            <v>JARAMILLO</v>
          </cell>
          <cell r="AD272" t="str">
            <v>GUTIERREZ</v>
          </cell>
          <cell r="AE272" t="str">
            <v>SI</v>
          </cell>
          <cell r="AF272" t="str">
            <v>1 PÓLIZA</v>
          </cell>
          <cell r="AG272" t="str">
            <v>12 SEGUROS DEL ESTADO</v>
          </cell>
          <cell r="AH272" t="str">
            <v>45 CUMPLIM+ CALIDAD DL SERVICIO</v>
          </cell>
          <cell r="AI272">
            <v>45789</v>
          </cell>
          <cell r="AJ272" t="str">
            <v>45-44-101165890</v>
          </cell>
          <cell r="AL272" t="str">
            <v>DTPA</v>
          </cell>
          <cell r="AM272" t="str">
            <v>2 SUPERVISOR</v>
          </cell>
          <cell r="AN272" t="str">
            <v>3 CÉDULA DE CIUDADANÍA</v>
          </cell>
          <cell r="AO272">
            <v>1114891555</v>
          </cell>
          <cell r="AP272" t="str">
            <v>CLAUDIA GIOVANNA MUNOZ DUQUE</v>
          </cell>
          <cell r="AQ272">
            <v>233</v>
          </cell>
          <cell r="AR272" t="str">
            <v>3 NO PACTADOS</v>
          </cell>
          <cell r="AS272" t="str">
            <v>4 NO SE HA ADICIONADO NI EN VALOR y EN TIEMPO</v>
          </cell>
          <cell r="AT272">
            <v>0</v>
          </cell>
          <cell r="AU272">
            <v>0</v>
          </cell>
          <cell r="AV272" t="str">
            <v>-</v>
          </cell>
          <cell r="AW272">
            <v>0</v>
          </cell>
          <cell r="AY272" t="str">
            <v>N-A</v>
          </cell>
          <cell r="AZ272">
            <v>45789</v>
          </cell>
          <cell r="BA272">
            <v>45790</v>
          </cell>
          <cell r="BB272">
            <v>46021</v>
          </cell>
          <cell r="BD272" t="str">
            <v>2. NO</v>
          </cell>
          <cell r="BE272" t="str">
            <v>N-A</v>
          </cell>
          <cell r="BF272" t="str">
            <v>N-A</v>
          </cell>
          <cell r="BG272" t="str">
            <v>2. NO</v>
          </cell>
          <cell r="BL272" t="str">
            <v>2025753502000008E</v>
          </cell>
          <cell r="BM272">
            <v>2240000</v>
          </cell>
          <cell r="BN272" t="str">
            <v>JULIANA ISABEL MONTES ROMERO</v>
          </cell>
          <cell r="BO272" t="str">
            <v xml:space="preserve">https://community.secop.gov.co/Public/Tendering/ContractNoticePhases/View?PPI=CO1.PPI.39088939&amp;isFromPublicArea=True&amp;isModal=False </v>
          </cell>
          <cell r="BP272" t="str">
            <v>VIGENTE</v>
          </cell>
          <cell r="BR272" t="str">
            <v xml:space="preserve">https://community.secop.gov.co/Public/Tendering/ContractDetailView/Index?UniqueIdentifier=CO1.PCCNTR.7854705 </v>
          </cell>
          <cell r="BW272" t="str">
            <v>BANCO DAVIVIENDA S.A.</v>
          </cell>
          <cell r="BX272" t="str">
            <v>Ahorro</v>
          </cell>
          <cell r="BY272">
            <v>18570071599</v>
          </cell>
          <cell r="CN272">
            <v>2240000</v>
          </cell>
        </row>
        <row r="273">
          <cell r="A273" t="str">
            <v>DTPA-IP-15-2025</v>
          </cell>
          <cell r="B273" t="str">
            <v>1 FONAM</v>
          </cell>
          <cell r="C273" t="str">
            <v>ACEPTACIÓN OFERTA FONAM 015 DE 2025</v>
          </cell>
          <cell r="D273" t="str">
            <v>CONSTRUSERVICIOS TORO S.A.S</v>
          </cell>
          <cell r="E273">
            <v>45791</v>
          </cell>
          <cell r="F273" t="str">
            <v>PA04-3202008-15-123 prestar servicio de mantenimiento de lanchas en el PNN FARALLONES de Cali requeridas para implementar los instrumentos de planeación (planes de manejo / rem u otros programas y lineamientos) de la entidad., especialmente en la presente en los ecosistemas de páramo y bosques del parque nacional natural farallones de Cali y su área de influencia, en el marco de la conservación de la diversidad biológica de las áreas protegidas del SINAP nacional.</v>
          </cell>
          <cell r="G273" t="str">
            <v>N-A</v>
          </cell>
          <cell r="H273" t="str">
            <v>5 MÍNIMA CUANTÍA</v>
          </cell>
          <cell r="I273" t="str">
            <v>11 MANTENIMIENTO y/o REPARACIÓN</v>
          </cell>
          <cell r="J273" t="str">
            <v>SERVICIOS</v>
          </cell>
          <cell r="K273">
            <v>78181900</v>
          </cell>
          <cell r="L273">
            <v>16325</v>
          </cell>
          <cell r="M273">
            <v>22625</v>
          </cell>
          <cell r="N273">
            <v>45796</v>
          </cell>
          <cell r="O273" t="str">
            <v>N/A</v>
          </cell>
          <cell r="P273">
            <v>14000000</v>
          </cell>
          <cell r="Q273" t="str">
            <v>CATORCE MILLONES</v>
          </cell>
          <cell r="R273" t="str">
            <v>2 PERSONA JURIDICA</v>
          </cell>
          <cell r="S273" t="str">
            <v>1 NIT</v>
          </cell>
          <cell r="U273">
            <v>5</v>
          </cell>
          <cell r="V273">
            <v>901790168</v>
          </cell>
          <cell r="W273" t="str">
            <v>6 DV 5</v>
          </cell>
          <cell r="X273" t="str">
            <v>N-A</v>
          </cell>
          <cell r="Y273" t="str">
            <v>Neiva</v>
          </cell>
          <cell r="Z273" t="str">
            <v>Huilar</v>
          </cell>
          <cell r="AA273" t="str">
            <v>N/A</v>
          </cell>
          <cell r="AB273" t="str">
            <v>N/A</v>
          </cell>
          <cell r="AC273" t="str">
            <v>N/A</v>
          </cell>
          <cell r="AD273" t="str">
            <v>N/A</v>
          </cell>
          <cell r="AE273" t="str">
            <v>SI</v>
          </cell>
          <cell r="AF273" t="str">
            <v>1 PÓLIZA</v>
          </cell>
          <cell r="AG273" t="str">
            <v>8 MUNDIAL SEGUROS</v>
          </cell>
          <cell r="AH273" t="str">
            <v>45 CUMPLIM+ CALIDAD DL SERVICIO</v>
          </cell>
          <cell r="AI273">
            <v>45790</v>
          </cell>
          <cell r="AJ273">
            <v>100047664</v>
          </cell>
          <cell r="AK273" t="str">
            <v>GLORIA TERESITA SERNA ALZATE</v>
          </cell>
          <cell r="AL273" t="str">
            <v>PNN FARALLONES DE CALI</v>
          </cell>
          <cell r="AM273" t="str">
            <v>2 SUPERVISOR</v>
          </cell>
          <cell r="AN273" t="str">
            <v>3 CÉDULA DE CIUDADANÍA</v>
          </cell>
          <cell r="AO273">
            <v>16738049</v>
          </cell>
          <cell r="AP273" t="str">
            <v>JAIME ALBERTO CELIS PERDOMO</v>
          </cell>
          <cell r="AQ273">
            <v>232</v>
          </cell>
          <cell r="AR273" t="str">
            <v>3 NO PACTADOS</v>
          </cell>
          <cell r="AS273" t="str">
            <v>4 NO SE HA ADICIONADO NI EN VALOR y EN TIEMPO</v>
          </cell>
          <cell r="AT273">
            <v>0</v>
          </cell>
          <cell r="AU273">
            <v>0</v>
          </cell>
          <cell r="AV273" t="str">
            <v>-</v>
          </cell>
          <cell r="AW273">
            <v>0</v>
          </cell>
          <cell r="AY273" t="str">
            <v>N-A</v>
          </cell>
          <cell r="AZ273">
            <v>45793</v>
          </cell>
          <cell r="BA273">
            <v>45796</v>
          </cell>
          <cell r="BB273">
            <v>46022</v>
          </cell>
          <cell r="BD273" t="str">
            <v>2. NO</v>
          </cell>
          <cell r="BE273" t="str">
            <v>N-A</v>
          </cell>
          <cell r="BF273" t="str">
            <v>N-A</v>
          </cell>
          <cell r="BG273" t="str">
            <v>2. NO</v>
          </cell>
          <cell r="BL273" t="str">
            <v>2025753502500001E</v>
          </cell>
          <cell r="BM273">
            <v>14000000</v>
          </cell>
          <cell r="BN273" t="str">
            <v>WENDY ISABEL DAVID</v>
          </cell>
          <cell r="BO273" t="str">
            <v xml:space="preserve">https://community.secop.gov.co/Public/Tendering/ContractNoticePhases/View?PPI=CO1.PPI.39130757&amp;isFromPublicArea=True&amp;isModal=False </v>
          </cell>
          <cell r="BP273" t="str">
            <v>VIGENTE</v>
          </cell>
          <cell r="BR273" t="str">
            <v xml:space="preserve">https://community.secop.gov.co/Public/Tendering/ContractDetailView/Index?UniqueIdentifier=CO1.PCCNTR.7863713 </v>
          </cell>
          <cell r="BW273" t="e">
            <v>#N/A</v>
          </cell>
          <cell r="BX273" t="e">
            <v>#N/A</v>
          </cell>
          <cell r="BY273" t="e">
            <v>#N/A</v>
          </cell>
          <cell r="CN273">
            <v>14000000</v>
          </cell>
        </row>
        <row r="274">
          <cell r="A274" t="str">
            <v>DTPA-IP-16-2025</v>
          </cell>
          <cell r="B274" t="str">
            <v>1 FONAM</v>
          </cell>
          <cell r="C274" t="str">
            <v>ACEPTACIÓN OFERTA FONAM 018 DE 2025</v>
          </cell>
          <cell r="D274" t="str">
            <v>DISTRIBUIDORA ALGER S.A.S</v>
          </cell>
          <cell r="E274">
            <v>45798</v>
          </cell>
          <cell r="F274" t="str">
            <v>PA01-3202008-9-030 Adquirir aceites y Lubricantes para el DNMI Cabo Manglares para el desarrollo de las actividades operativas de los instrumentos de planeación, en el marco de la conservación de la diversidad biológica de las áreas protegidas del SINAP Nacional.</v>
          </cell>
          <cell r="G274" t="str">
            <v>N-A</v>
          </cell>
          <cell r="H274" t="str">
            <v>5 MÍNIMA CUANTÍA</v>
          </cell>
          <cell r="I274" t="str">
            <v>3 COMPRAVENTA y/o SUMINISTRO</v>
          </cell>
          <cell r="J274" t="str">
            <v>COMPRAVENTA</v>
          </cell>
          <cell r="K274">
            <v>15120000</v>
          </cell>
          <cell r="L274">
            <v>18625</v>
          </cell>
          <cell r="M274">
            <v>23725</v>
          </cell>
          <cell r="N274">
            <v>45800</v>
          </cell>
          <cell r="O274" t="str">
            <v>N/A</v>
          </cell>
          <cell r="P274">
            <v>1706300</v>
          </cell>
          <cell r="Q274" t="str">
            <v xml:space="preserve">UN MILLÓN SETECIENTOS SEIS MIL TRESCIENTOS  </v>
          </cell>
          <cell r="R274" t="str">
            <v>2 PERSONA JURIDICA</v>
          </cell>
          <cell r="S274" t="str">
            <v>1 NIT</v>
          </cell>
          <cell r="U274">
            <v>6</v>
          </cell>
          <cell r="V274">
            <v>900021499</v>
          </cell>
          <cell r="W274" t="str">
            <v>7 DV 6</v>
          </cell>
          <cell r="X274" t="str">
            <v>N-A</v>
          </cell>
          <cell r="Y274" t="str">
            <v>Huila</v>
          </cell>
          <cell r="Z274" t="str">
            <v>Palermo</v>
          </cell>
          <cell r="AA274" t="str">
            <v>N/A</v>
          </cell>
          <cell r="AB274" t="str">
            <v>N/A</v>
          </cell>
          <cell r="AC274" t="str">
            <v>N/A</v>
          </cell>
          <cell r="AD274" t="str">
            <v>N/A</v>
          </cell>
          <cell r="AE274" t="str">
            <v>SI</v>
          </cell>
          <cell r="AF274" t="str">
            <v>1 PÓLIZA</v>
          </cell>
          <cell r="AG274" t="str">
            <v>14 ASEGURADORA SOLIDARIA</v>
          </cell>
          <cell r="AH274" t="str">
            <v>45 CUMPLIM+ CALIDAD DL SERVICIO</v>
          </cell>
          <cell r="AI274">
            <v>45800</v>
          </cell>
          <cell r="AJ274" t="str">
            <v>560 47 994000190071</v>
          </cell>
          <cell r="AK274" t="str">
            <v>GLORIA TERESITA SERNA ALZATE</v>
          </cell>
          <cell r="AL274" t="str">
            <v>DNMI CABO MANGLARES</v>
          </cell>
          <cell r="AM274" t="str">
            <v>2 SUPERVISOR</v>
          </cell>
          <cell r="AN274" t="str">
            <v>3 CÉDULA DE CIUDADANÍA</v>
          </cell>
          <cell r="AO274">
            <v>1085903464</v>
          </cell>
          <cell r="AP274" t="str">
            <v>MARÍA FERNANDA VILLAREAL MONSALVE</v>
          </cell>
          <cell r="AQ274">
            <v>20</v>
          </cell>
          <cell r="AR274" t="str">
            <v>3 NO PACTADOS</v>
          </cell>
          <cell r="AS274" t="str">
            <v>4 NO SE HA ADICIONADO NI EN VALOR y EN TIEMPO</v>
          </cell>
          <cell r="AT274">
            <v>0</v>
          </cell>
          <cell r="AU274">
            <v>0</v>
          </cell>
          <cell r="AV274" t="str">
            <v>-</v>
          </cell>
          <cell r="AW274">
            <v>0</v>
          </cell>
          <cell r="AY274" t="str">
            <v>N-A</v>
          </cell>
          <cell r="AZ274">
            <v>45803</v>
          </cell>
          <cell r="BA274">
            <v>45803</v>
          </cell>
          <cell r="BB274">
            <v>45821</v>
          </cell>
          <cell r="BD274" t="str">
            <v>2. NO</v>
          </cell>
          <cell r="BE274" t="str">
            <v>N-A</v>
          </cell>
          <cell r="BF274" t="str">
            <v>N-A</v>
          </cell>
          <cell r="BG274" t="str">
            <v>2. NO</v>
          </cell>
          <cell r="BL274" t="str">
            <v>2025753501400002E</v>
          </cell>
          <cell r="BM274">
            <v>1706300</v>
          </cell>
          <cell r="BN274" t="str">
            <v>DIANA PATRICIA GUERRERO</v>
          </cell>
          <cell r="BO274" t="str">
            <v xml:space="preserve">https://community.secop.gov.co/Public/Tendering/ContractNoticePhases/View?PPI=CO1.PPI.39348250&amp;isFromPublicArea=True&amp;isModal=False </v>
          </cell>
          <cell r="BP274" t="str">
            <v>VIGENTE</v>
          </cell>
          <cell r="BR274" t="str">
            <v xml:space="preserve">https://community.secop.gov.co/Public/Tendering/ContractDetailView/Index?UniqueIdentifier=CO1.PCCNTR.7895527 </v>
          </cell>
          <cell r="BW274" t="str">
            <v>BANCOLOMBIA S.A.</v>
          </cell>
          <cell r="BX274" t="str">
            <v>Corriente</v>
          </cell>
          <cell r="BY274">
            <v>17657401501</v>
          </cell>
          <cell r="CN274">
            <v>1706300</v>
          </cell>
        </row>
        <row r="275">
          <cell r="A275" t="str">
            <v>DTPA-IP-17-2025</v>
          </cell>
          <cell r="B275" t="str">
            <v>2 NACION</v>
          </cell>
          <cell r="C275" t="str">
            <v>ACEPTACIÓN OFERTA NACIÓN 019 DE 2025</v>
          </cell>
          <cell r="D275" t="str">
            <v xml:space="preserve">CONSULTORES INCREA INGENIERÍA S.A.S
</v>
          </cell>
          <cell r="E275">
            <v>45811</v>
          </cell>
          <cell r="F275" t="str">
            <v>PA08-3202056-5-018 PA08-3202008-9-024 Contar con servicio logístico para el desarrollo de espacios educativos e informativos relacionados con los procesos misionales del PNN Sanquianga.</v>
          </cell>
          <cell r="G275" t="str">
            <v>N-A</v>
          </cell>
          <cell r="H275" t="str">
            <v>5 MÍNIMA CUANTÍA</v>
          </cell>
          <cell r="I275" t="str">
            <v>20 OTROS</v>
          </cell>
          <cell r="J275" t="str">
            <v>SERVICIOS</v>
          </cell>
          <cell r="K275">
            <v>90101603</v>
          </cell>
          <cell r="L275">
            <v>6825</v>
          </cell>
          <cell r="M275">
            <v>30425</v>
          </cell>
          <cell r="N275">
            <v>45813</v>
          </cell>
          <cell r="O275" t="str">
            <v>N/A</v>
          </cell>
          <cell r="P275">
            <v>15000000</v>
          </cell>
          <cell r="Q275" t="str">
            <v>QUINCE MILLONES</v>
          </cell>
          <cell r="R275" t="str">
            <v>2 PERSONA JURIDICA</v>
          </cell>
          <cell r="S275" t="str">
            <v>1 NIT</v>
          </cell>
          <cell r="V275">
            <v>901268219</v>
          </cell>
          <cell r="W275" t="str">
            <v>6 DV 5</v>
          </cell>
          <cell r="X275" t="str">
            <v>N-A</v>
          </cell>
          <cell r="Y275" t="str">
            <v>Cundinamarca</v>
          </cell>
          <cell r="Z275" t="str">
            <v>Cajicá</v>
          </cell>
          <cell r="AA275" t="str">
            <v>N/A</v>
          </cell>
          <cell r="AB275" t="str">
            <v>N/A</v>
          </cell>
          <cell r="AC275" t="str">
            <v>N/A</v>
          </cell>
          <cell r="AD275" t="str">
            <v>N/A</v>
          </cell>
          <cell r="AE275" t="str">
            <v>SI</v>
          </cell>
          <cell r="AF275" t="str">
            <v>1 PÓLIZA</v>
          </cell>
          <cell r="AG275" t="str">
            <v>12 SEGUROS DEL ESTADO</v>
          </cell>
          <cell r="AH275" t="str">
            <v>45 CUMPLIM+ CALIDAD DL SERVICIO</v>
          </cell>
          <cell r="AI275" t="str">
            <v>30/05/2025 - 04/06/2025</v>
          </cell>
          <cell r="AJ275" t="str">
            <v>21-44-101471229 / 21-40-101255950</v>
          </cell>
          <cell r="AK275" t="str">
            <v>GLORIA TERESITA SERNA ALZATE</v>
          </cell>
          <cell r="AL275" t="str">
            <v>PNN SANQUIANGA</v>
          </cell>
          <cell r="AM275" t="str">
            <v>2 SUPERVISOR</v>
          </cell>
          <cell r="AN275" t="str">
            <v>3 CÉDULA DE CIUDADANÍA</v>
          </cell>
          <cell r="AO275">
            <v>16279020</v>
          </cell>
          <cell r="AP275" t="str">
            <v>GUSTAVO ADOLFO MAYOR A</v>
          </cell>
          <cell r="AQ275">
            <v>150</v>
          </cell>
          <cell r="AR275" t="str">
            <v>3 NO PACTADOS</v>
          </cell>
          <cell r="AS275" t="str">
            <v>4 NO SE HA ADICIONADO NI EN VALOR y EN TIEMPO</v>
          </cell>
          <cell r="AT275">
            <v>0</v>
          </cell>
          <cell r="AU275">
            <v>0</v>
          </cell>
          <cell r="AV275" t="str">
            <v>-</v>
          </cell>
          <cell r="AW275">
            <v>0</v>
          </cell>
          <cell r="AY275" t="str">
            <v>N-A</v>
          </cell>
          <cell r="AZ275">
            <v>45813</v>
          </cell>
          <cell r="BA275">
            <v>45813</v>
          </cell>
          <cell r="BB275">
            <v>45959</v>
          </cell>
          <cell r="BD275" t="str">
            <v>2. NO</v>
          </cell>
          <cell r="BE275" t="str">
            <v>N-A</v>
          </cell>
          <cell r="BF275" t="str">
            <v>N-A</v>
          </cell>
          <cell r="BG275" t="str">
            <v>2. NO</v>
          </cell>
          <cell r="BH275">
            <v>0</v>
          </cell>
          <cell r="BJ275" t="str">
            <v>-</v>
          </cell>
          <cell r="BL275" t="str">
            <v>2025753502400001E</v>
          </cell>
          <cell r="BM275">
            <v>15000000</v>
          </cell>
          <cell r="BN275" t="str">
            <v>JULIANA ISABEL MONTES ROMERO</v>
          </cell>
          <cell r="BO275" t="str">
            <v xml:space="preserve">https://community.secop.gov.co/Public/Tendering/ContractNoticePhases/View?PPI=CO1.PPI.39549371&amp;isFromPublicArea=True&amp;isModal=False </v>
          </cell>
          <cell r="BP275" t="str">
            <v>VIGENTE</v>
          </cell>
          <cell r="BR275" t="str">
            <v xml:space="preserve">https://community.secop.gov.co/Public/Tendering/ContractDetailView/Index?UniqueIdentifier=CO1.PCCNTR.7926652 </v>
          </cell>
          <cell r="BW275" t="e">
            <v>#N/A</v>
          </cell>
          <cell r="BX275" t="e">
            <v>#N/A</v>
          </cell>
          <cell r="BY275" t="e">
            <v>#N/A</v>
          </cell>
          <cell r="CN275">
            <v>15000000</v>
          </cell>
        </row>
        <row r="276">
          <cell r="A276" t="str">
            <v>DTPA-IP-18-2025</v>
          </cell>
          <cell r="B276" t="str">
            <v>2 NACION</v>
          </cell>
          <cell r="C276" t="str">
            <v>ACEPTACIÓN OFERTA NACIÓN 024 DE 2025</v>
          </cell>
          <cell r="D276" t="str">
            <v xml:space="preserve">CONSULTORES INCREA INGENIERÍA S.A.S
</v>
          </cell>
          <cell r="E276">
            <v>45817</v>
          </cell>
          <cell r="F276" t="str">
            <v>PA07-3202008-10-019 Prestar servicios de apoyo logístico para desarrollar espacios de relación, fortalecimiento organizativo y de implementación de los componentes del plan de trabajo 2025 en el marco del Acuerdo de Voluntades en el PNN Munchique, para implementar los instrumentos de planeación (planes de manejo / REM u otros programas y lineamientos) de la entidad, el marco de la conservación de la diversidad biológica de las áreas protegidas del SINAP nacional.</v>
          </cell>
          <cell r="G276" t="str">
            <v>N-A</v>
          </cell>
          <cell r="H276" t="str">
            <v>5 MÍNIMA CUANTÍA</v>
          </cell>
          <cell r="I276" t="str">
            <v>20 OTROS</v>
          </cell>
          <cell r="J276" t="str">
            <v>SERVICIOS</v>
          </cell>
          <cell r="K276">
            <v>90101600</v>
          </cell>
          <cell r="L276">
            <v>19725</v>
          </cell>
          <cell r="M276">
            <v>31125</v>
          </cell>
          <cell r="N276">
            <v>45820</v>
          </cell>
          <cell r="O276" t="str">
            <v>N/A</v>
          </cell>
          <cell r="P276">
            <v>10000000</v>
          </cell>
          <cell r="Q276" t="str">
            <v>DIEZ MILLONES</v>
          </cell>
          <cell r="R276" t="str">
            <v>2 PERSONA JURIDICA</v>
          </cell>
          <cell r="S276" t="str">
            <v>1 NIT</v>
          </cell>
          <cell r="V276">
            <v>901268219</v>
          </cell>
          <cell r="W276" t="str">
            <v>6 DV 5</v>
          </cell>
          <cell r="X276" t="str">
            <v>N-A</v>
          </cell>
          <cell r="Y276" t="str">
            <v>Cundinamarca</v>
          </cell>
          <cell r="Z276" t="str">
            <v>Cajicá</v>
          </cell>
          <cell r="AA276" t="str">
            <v>N/A</v>
          </cell>
          <cell r="AB276" t="str">
            <v>N/A</v>
          </cell>
          <cell r="AC276" t="str">
            <v>N/A</v>
          </cell>
          <cell r="AD276" t="str">
            <v>N/A</v>
          </cell>
          <cell r="AE276" t="str">
            <v>SI</v>
          </cell>
          <cell r="AF276" t="str">
            <v>1 PÓLIZA</v>
          </cell>
          <cell r="AG276" t="str">
            <v>12 SEGUROS DEL ESTADO</v>
          </cell>
          <cell r="AH276" t="str">
            <v>45 CUMPLIM+ CALIDAD DL SERVICIO</v>
          </cell>
          <cell r="AI276">
            <v>45817</v>
          </cell>
          <cell r="AJ276" t="str">
            <v xml:space="preserve">21-46-101116655 </v>
          </cell>
          <cell r="AK276" t="str">
            <v>GLORIA TERESITA SERNA ALZATE</v>
          </cell>
          <cell r="AL276" t="str">
            <v>PNN MUNCHIQUE</v>
          </cell>
          <cell r="AM276" t="str">
            <v>2 SUPERVISOR</v>
          </cell>
          <cell r="AN276" t="str">
            <v>3 CÉDULA DE CIUDADANÍA</v>
          </cell>
          <cell r="AO276">
            <v>16738049</v>
          </cell>
          <cell r="AP276" t="str">
            <v>JAIME ALBERTO CELIS PERDOMO</v>
          </cell>
          <cell r="AQ276">
            <v>179</v>
          </cell>
          <cell r="AR276" t="str">
            <v>3 NO PACTADOS</v>
          </cell>
          <cell r="AS276" t="str">
            <v>4 NO SE HA ADICIONADO NI EN VALOR y EN TIEMPO</v>
          </cell>
          <cell r="AT276">
            <v>0</v>
          </cell>
          <cell r="AU276">
            <v>0</v>
          </cell>
          <cell r="AV276" t="str">
            <v>-</v>
          </cell>
          <cell r="AW276">
            <v>0</v>
          </cell>
          <cell r="AY276" t="str">
            <v>N-A</v>
          </cell>
          <cell r="AZ276">
            <v>45818</v>
          </cell>
          <cell r="BA276">
            <v>45820</v>
          </cell>
          <cell r="BB276">
            <v>45996</v>
          </cell>
          <cell r="BD276" t="str">
            <v>2. NO</v>
          </cell>
          <cell r="BE276" t="str">
            <v>N-A</v>
          </cell>
          <cell r="BF276" t="str">
            <v>N-A</v>
          </cell>
          <cell r="BG276" t="str">
            <v>2. NO</v>
          </cell>
          <cell r="BH276">
            <v>0</v>
          </cell>
          <cell r="BI276" t="str">
            <v>-</v>
          </cell>
          <cell r="BJ276" t="str">
            <v>-</v>
          </cell>
          <cell r="BL276" t="str">
            <v>2025753502400002E</v>
          </cell>
          <cell r="BM276">
            <v>10000000</v>
          </cell>
          <cell r="BN276" t="str">
            <v>KHAREM CARABALI MARULANDA</v>
          </cell>
          <cell r="BO276" t="str">
            <v xml:space="preserve">https://community.secop.gov.co/Public/Tendering/ContractNoticePhases/View?PPI=CO1.PPI.39663069&amp;isFromPublicArea=True&amp;isModal=False </v>
          </cell>
          <cell r="BP276" t="str">
            <v>VIGENTE</v>
          </cell>
          <cell r="BR276" t="str">
            <v xml:space="preserve">https://community.secop.gov.co/Public/Tendering/ContractDetailView/Index?UniqueIdentifier=CO1.PCCNTR.7956796 </v>
          </cell>
          <cell r="BW276" t="e">
            <v>#N/A</v>
          </cell>
          <cell r="BX276" t="e">
            <v>#N/A</v>
          </cell>
          <cell r="BY276" t="e">
            <v>#N/A</v>
          </cell>
          <cell r="CN276">
            <v>10000000</v>
          </cell>
        </row>
        <row r="277">
          <cell r="A277" t="str">
            <v>DTPA-IP-19-2025</v>
          </cell>
          <cell r="B277" t="str">
            <v>2 NACION</v>
          </cell>
          <cell r="C277" t="str">
            <v>PROCESO DECLARADO DESIERTO</v>
          </cell>
          <cell r="D277" t="str">
            <v>DIANA-MANT-VEHÍCULOS-KATÍOS</v>
          </cell>
          <cell r="J277" t="str">
            <v>N/A</v>
          </cell>
          <cell r="AO277" t="e">
            <v>#N/A</v>
          </cell>
          <cell r="BM277">
            <v>0</v>
          </cell>
          <cell r="BN277" t="str">
            <v>DIANA PATRICIA GUERRERO</v>
          </cell>
          <cell r="BO277" t="str">
            <v xml:space="preserve">https://community.secop.gov.co/Public/Tendering/ContractNoticePhases/View?PPI=CO1.PPI.39619785&amp;isFromPublicArea=True&amp;isModal=False </v>
          </cell>
          <cell r="BW277" t="e">
            <v>#N/A</v>
          </cell>
          <cell r="BX277" t="e">
            <v>#N/A</v>
          </cell>
          <cell r="BY277" t="e">
            <v>#N/A</v>
          </cell>
          <cell r="CN277">
            <v>0</v>
          </cell>
        </row>
        <row r="278">
          <cell r="A278" t="str">
            <v>DTPA-IP-20-2025</v>
          </cell>
          <cell r="B278" t="str">
            <v>1 FONAM</v>
          </cell>
          <cell r="C278" t="str">
            <v>ACEPTACIÓN OFERTA FONAM 020 DE 2025</v>
          </cell>
          <cell r="D278" t="str">
            <v>ERNESTO ANGEL GARCES RIASCOS</v>
          </cell>
          <cell r="E278">
            <v>45812</v>
          </cell>
          <cell r="F278" t="str">
            <v>PA05-3202032-1-036; PA05-3202008-9-037; PA05-3202056-5-038; PA05-3202008-10-039; PA05-3202010-25-040; PA05-3202060-19_1-041; PA05-3202008-15-042 Prestar servicios de mantenimiento correctivo y preventivo a todo costo de los medios de transporte del PNN Gorgona implementados en el desarrollo de las actividades enmarcadas en la conservación de la diversidad biológica de las áreas protegidas del SINAP.</v>
          </cell>
          <cell r="G278" t="str">
            <v>N-A</v>
          </cell>
          <cell r="H278" t="str">
            <v>5 MÍNIMA CUANTÍA</v>
          </cell>
          <cell r="I278" t="str">
            <v>11 MANTENIMIENTO y/o REPARACIÓN</v>
          </cell>
          <cell r="J278" t="str">
            <v>SERVICIOS</v>
          </cell>
          <cell r="K278">
            <v>78181500</v>
          </cell>
          <cell r="L278">
            <v>20125</v>
          </cell>
          <cell r="M278">
            <v>25525</v>
          </cell>
          <cell r="N278">
            <v>45814</v>
          </cell>
          <cell r="O278" t="str">
            <v>N/A</v>
          </cell>
          <cell r="P278">
            <v>60610975</v>
          </cell>
          <cell r="Q278" t="str">
            <v>SESENTA MILLONES SEISCIENTOS DIEZ MIL NOVECIENTOS SETENTA Y CINCO</v>
          </cell>
          <cell r="R278" t="str">
            <v>1 PERSONA NATURAL</v>
          </cell>
          <cell r="S278" t="str">
            <v>3 CÉDULA DE CIUDADANÍA</v>
          </cell>
          <cell r="T278">
            <v>4679583</v>
          </cell>
          <cell r="W278" t="str">
            <v>11 NO SE DILIGENCIA INFORMACIÓN PARA ESTE FORMULARIO EN ESTE PERÍODO DE REPORTE</v>
          </cell>
          <cell r="X278" t="str">
            <v>N-A</v>
          </cell>
          <cell r="Y278" t="str">
            <v>Cauca</v>
          </cell>
          <cell r="Z278" t="str">
            <v>Guapi</v>
          </cell>
          <cell r="AA278" t="str">
            <v>ERNESTO</v>
          </cell>
          <cell r="AB278" t="str">
            <v>ÁNGEL</v>
          </cell>
          <cell r="AC278" t="str">
            <v>GARCES</v>
          </cell>
          <cell r="AD278" t="str">
            <v>RIASCOS</v>
          </cell>
          <cell r="AE278" t="str">
            <v>SI</v>
          </cell>
          <cell r="AF278" t="str">
            <v>1 PÓLIZA</v>
          </cell>
          <cell r="AG278" t="str">
            <v>12 SEGUROS DEL ESTADO</v>
          </cell>
          <cell r="AH278" t="str">
            <v>45 CUMPLIM+ CALIDAD DL SERVICIO</v>
          </cell>
          <cell r="AI278">
            <v>45812</v>
          </cell>
          <cell r="AJ278" t="str">
            <v>45-46-101031375</v>
          </cell>
          <cell r="AK278" t="str">
            <v>GLORIA TERESITA SERNA ALZATE</v>
          </cell>
          <cell r="AL278" t="str">
            <v>PNN GORGONA</v>
          </cell>
          <cell r="AM278" t="str">
            <v>2 SUPERVISOR</v>
          </cell>
          <cell r="AN278" t="str">
            <v>3 CÉDULA DE CIUDADANÍA</v>
          </cell>
          <cell r="AO278">
            <v>6499218</v>
          </cell>
          <cell r="AP278" t="str">
            <v>ANDRES MAURICIO ROJAS CAÑAS</v>
          </cell>
          <cell r="AQ278">
            <v>194</v>
          </cell>
          <cell r="AR278" t="str">
            <v>3 NO PACTADOS</v>
          </cell>
          <cell r="AS278" t="str">
            <v>4 NO SE HA ADICIONADO NI EN VALOR y EN TIEMPO</v>
          </cell>
          <cell r="AT278">
            <v>0</v>
          </cell>
          <cell r="AU278">
            <v>0</v>
          </cell>
          <cell r="AV278" t="str">
            <v>-</v>
          </cell>
          <cell r="AW278">
            <v>0</v>
          </cell>
          <cell r="AY278" t="str">
            <v>N-A</v>
          </cell>
          <cell r="AZ278">
            <v>45813</v>
          </cell>
          <cell r="BA278">
            <v>45814</v>
          </cell>
          <cell r="BB278">
            <v>46006</v>
          </cell>
          <cell r="BD278" t="str">
            <v>2. NO</v>
          </cell>
          <cell r="BE278" t="str">
            <v>N-A</v>
          </cell>
          <cell r="BF278" t="str">
            <v>N-A</v>
          </cell>
          <cell r="BG278" t="str">
            <v>2. NO</v>
          </cell>
          <cell r="BL278" t="str">
            <v>2025753501700001E</v>
          </cell>
          <cell r="BM278">
            <v>60610975</v>
          </cell>
          <cell r="BN278" t="str">
            <v>KHAREM CARABALI MARULANDA</v>
          </cell>
          <cell r="BO278" t="str">
            <v xml:space="preserve">https://community.secop.gov.co/Public/Tendering/ContractNoticePhases/View?PPI=CO1.PPI.39663141&amp;isFromPublicArea=True&amp;isModal=False </v>
          </cell>
          <cell r="BP278" t="str">
            <v>VIGENTE</v>
          </cell>
          <cell r="BR278" t="str">
            <v xml:space="preserve">https://community.secop.gov.co/Public/Tendering/ContractDetailView/Index?UniqueIdentifier=CO1.PCCNTR.7942491 </v>
          </cell>
          <cell r="BW278" t="str">
            <v>BANCOLOMBIA S.A.</v>
          </cell>
          <cell r="BX278" t="str">
            <v>Ahorro</v>
          </cell>
          <cell r="BY278">
            <v>74136760789</v>
          </cell>
          <cell r="CN278">
            <v>60610975</v>
          </cell>
        </row>
        <row r="279">
          <cell r="A279" t="str">
            <v>DTPA-IP-21-2025</v>
          </cell>
          <cell r="B279" t="str">
            <v>1 FONAM</v>
          </cell>
          <cell r="C279" t="str">
            <v>ACEPTACIÓN OFERTA FONAM 021 DE 2025</v>
          </cell>
          <cell r="D279" t="str">
            <v>ROMMY NATHALY MORALES SARMIENTO</v>
          </cell>
          <cell r="E279">
            <v>45813</v>
          </cell>
          <cell r="F279" t="str">
            <v>PA08-3202032-1-017 Adquirir raciones de campaña para el fortalecimiento operativo de las actividades misionales en el PNN Sanquianga en el marco de la conservación de la diversidad biológica de las áreas protegidas del SINAP nacional</v>
          </cell>
          <cell r="G279" t="str">
            <v>N-A</v>
          </cell>
          <cell r="H279" t="str">
            <v>5 MÍNIMA CUANTÍA</v>
          </cell>
          <cell r="I279" t="str">
            <v>3 COMPRAVENTA y/o SUMINISTRO</v>
          </cell>
          <cell r="J279" t="str">
            <v>COMPRAVENTA</v>
          </cell>
          <cell r="K279">
            <v>50192703</v>
          </cell>
          <cell r="L279">
            <v>19525</v>
          </cell>
          <cell r="M279">
            <v>25825</v>
          </cell>
          <cell r="N279">
            <v>45817</v>
          </cell>
          <cell r="O279" t="str">
            <v>N/A</v>
          </cell>
          <cell r="P279">
            <v>9365161</v>
          </cell>
          <cell r="Q279" t="str">
            <v>NUEVE MILLONES TRESCIENTOS SESENTA Y CINCO MIL CIENTO SESENTA Y UN</v>
          </cell>
          <cell r="R279" t="str">
            <v>1 PERSONA NATURAL</v>
          </cell>
          <cell r="S279" t="str">
            <v>3 CÉDULA DE CIUDADANÍA</v>
          </cell>
          <cell r="T279">
            <v>30323288</v>
          </cell>
          <cell r="U279">
            <v>1</v>
          </cell>
          <cell r="W279" t="str">
            <v>11 NO SE DILIGENCIA INFORMACIÓN PARA ESTE FORMULARIO EN ESTE PERÍODO DE REPORTE</v>
          </cell>
          <cell r="X279" t="str">
            <v>N-A</v>
          </cell>
          <cell r="Y279" t="str">
            <v>Bogotá D.C</v>
          </cell>
          <cell r="AA279" t="str">
            <v>ROMMY</v>
          </cell>
          <cell r="AB279" t="str">
            <v>NATHALY</v>
          </cell>
          <cell r="AC279" t="str">
            <v>MORALES</v>
          </cell>
          <cell r="AD279" t="str">
            <v>SARMIENTO</v>
          </cell>
          <cell r="AE279" t="str">
            <v>SI</v>
          </cell>
          <cell r="AF279" t="str">
            <v>1 PÓLIZA</v>
          </cell>
          <cell r="AG279" t="str">
            <v>12 SEGUROS DEL ESTADO</v>
          </cell>
          <cell r="AH279" t="str">
            <v>45 CUMPLIM+ CALIDAD DL SERVICIO</v>
          </cell>
          <cell r="AI279">
            <v>45814</v>
          </cell>
          <cell r="AJ279" t="str">
            <v>40-46-101009403</v>
          </cell>
          <cell r="AK279" t="str">
            <v>GLORIA TERESITA SERNA ALZATE</v>
          </cell>
          <cell r="AL279" t="str">
            <v>PNN SANQUIANGA</v>
          </cell>
          <cell r="AM279" t="str">
            <v>2 SUPERVISOR</v>
          </cell>
          <cell r="AN279" t="str">
            <v>3 CÉDULA DE CIUDADANÍA</v>
          </cell>
          <cell r="AO279">
            <v>16279020</v>
          </cell>
          <cell r="AP279" t="str">
            <v>GUSTAVO ADOLFO MAYOR A</v>
          </cell>
          <cell r="AQ279">
            <v>20</v>
          </cell>
          <cell r="AR279" t="str">
            <v>3 NO PACTADOS</v>
          </cell>
          <cell r="AS279" t="str">
            <v>4 NO SE HA ADICIONADO NI EN VALOR y EN TIEMPO</v>
          </cell>
          <cell r="AT279">
            <v>0</v>
          </cell>
          <cell r="AU279">
            <v>0</v>
          </cell>
          <cell r="AV279" t="str">
            <v>-</v>
          </cell>
          <cell r="AW279">
            <v>0</v>
          </cell>
          <cell r="AY279" t="str">
            <v>N-A</v>
          </cell>
          <cell r="AZ279">
            <v>45820</v>
          </cell>
          <cell r="BA279">
            <v>45820</v>
          </cell>
          <cell r="BB279">
            <v>45835</v>
          </cell>
          <cell r="BD279" t="str">
            <v>2. NO</v>
          </cell>
          <cell r="BE279" t="str">
            <v>N-A</v>
          </cell>
          <cell r="BF279" t="str">
            <v>N-A</v>
          </cell>
          <cell r="BG279" t="str">
            <v>2. NO</v>
          </cell>
          <cell r="BH279">
            <v>0</v>
          </cell>
          <cell r="BJ279" t="str">
            <v>-</v>
          </cell>
          <cell r="BL279" t="str">
            <v xml:space="preserve">2025753501400003E </v>
          </cell>
          <cell r="BM279">
            <v>9365161</v>
          </cell>
          <cell r="BN279" t="str">
            <v>DIANA PATRICIA GUERRERO</v>
          </cell>
          <cell r="BO279" t="str">
            <v xml:space="preserve">https://community.secop.gov.co/Public/Tendering/ContractNoticePhases/View?PPI=CO1.PPI.39715362&amp;isFromPublicArea=True&amp;isModal=False </v>
          </cell>
          <cell r="BP279" t="str">
            <v>VIGENTE</v>
          </cell>
          <cell r="BR279" t="str">
            <v xml:space="preserve">https://community.secop.gov.co/Public/Tendering/ContractDetailView/Index?UniqueIdentifier=CO1.PCCNTR.7947414 </v>
          </cell>
          <cell r="BW279" t="str">
            <v>BANCOLOMBIA S.A.</v>
          </cell>
          <cell r="BX279" t="str">
            <v>Ahorro</v>
          </cell>
          <cell r="BY279">
            <v>81256282631</v>
          </cell>
          <cell r="CN279">
            <v>9365161</v>
          </cell>
        </row>
        <row r="280">
          <cell r="A280" t="str">
            <v>DTPA-IP-22-2025</v>
          </cell>
          <cell r="B280" t="str">
            <v>1 FONAM</v>
          </cell>
          <cell r="C280" t="str">
            <v>ACEPTACIÓN OFERTA FONAM 023 DE 2025</v>
          </cell>
          <cell r="D280" t="str">
            <v xml:space="preserve">INGENIERÍA E INFRAESTRUCTURA DE COLOMBIA S.A.S
</v>
          </cell>
          <cell r="E280">
            <v>45813</v>
          </cell>
          <cell r="F280" t="str">
            <v>PA10-3202032-1-021PA10-3202032-1-021Prestar servicios de mantenimiento correctivo y preventivo a todo costo de los equipos y medios de transporte del PNN Utría implementados en el desarrollo de las actividades enmarcadas en la conservación de la diversidad biológica de las áreas protegidas del SINAP nacional.</v>
          </cell>
          <cell r="G280" t="str">
            <v>N-A</v>
          </cell>
          <cell r="H280" t="str">
            <v>5 MÍNIMA CUANTÍA</v>
          </cell>
          <cell r="I280" t="str">
            <v>11 MANTENIMIENTO y/o REPARACIÓN</v>
          </cell>
          <cell r="J280" t="str">
            <v>SERVICIOS</v>
          </cell>
          <cell r="K280">
            <v>78181500</v>
          </cell>
          <cell r="L280">
            <v>20225</v>
          </cell>
          <cell r="M280">
            <v>25625</v>
          </cell>
          <cell r="N280">
            <v>45814</v>
          </cell>
          <cell r="O280" t="str">
            <v>N/A</v>
          </cell>
          <cell r="P280">
            <v>25000000</v>
          </cell>
          <cell r="Q280" t="str">
            <v xml:space="preserve">VEINTICINCO MILLONES </v>
          </cell>
          <cell r="R280" t="str">
            <v>2 PERSONA JURIDICA</v>
          </cell>
          <cell r="S280" t="str">
            <v>1 NIT</v>
          </cell>
          <cell r="V280">
            <v>900381761</v>
          </cell>
          <cell r="W280" t="str">
            <v>6 DV 5</v>
          </cell>
          <cell r="X280" t="str">
            <v>N-A</v>
          </cell>
          <cell r="Y280" t="str">
            <v>Meta</v>
          </cell>
          <cell r="Z280" t="str">
            <v>Mesetas</v>
          </cell>
          <cell r="AA280" t="str">
            <v>N/A</v>
          </cell>
          <cell r="AB280" t="str">
            <v>N/A</v>
          </cell>
          <cell r="AC280" t="str">
            <v>N/A</v>
          </cell>
          <cell r="AD280" t="str">
            <v>N/A</v>
          </cell>
          <cell r="AE280" t="str">
            <v>SI</v>
          </cell>
          <cell r="AF280" t="str">
            <v>1 PÓLIZA</v>
          </cell>
          <cell r="AG280" t="str">
            <v>8 MUNDIAL SEGUROS</v>
          </cell>
          <cell r="AH280" t="str">
            <v>45 CUMPLIM+ CALIDAD DL SERVICIO</v>
          </cell>
          <cell r="AI280">
            <v>45813</v>
          </cell>
          <cell r="AJ280">
            <v>100051448</v>
          </cell>
          <cell r="AK280" t="str">
            <v>GLORIA TERESITA SERNA ALZATE</v>
          </cell>
          <cell r="AL280" t="str">
            <v>PNN UTRÍA</v>
          </cell>
          <cell r="AM280" t="str">
            <v>2 SUPERVISOR</v>
          </cell>
          <cell r="AN280" t="str">
            <v>3 CÉDULA DE CIUDADANÍA</v>
          </cell>
          <cell r="AO280">
            <v>66848955</v>
          </cell>
          <cell r="AP280" t="str">
            <v>MARIA XIMENA ZORRILLA A.</v>
          </cell>
          <cell r="AQ280">
            <v>218</v>
          </cell>
          <cell r="AR280" t="str">
            <v>3 NO PACTADOS</v>
          </cell>
          <cell r="AS280" t="str">
            <v>4 NO SE HA ADICIONADO NI EN VALOR y EN TIEMPO</v>
          </cell>
          <cell r="AT280">
            <v>1</v>
          </cell>
          <cell r="AU280">
            <v>8000000</v>
          </cell>
          <cell r="AV280">
            <v>45973</v>
          </cell>
          <cell r="AW280">
            <v>0</v>
          </cell>
          <cell r="AY280" t="str">
            <v>N-A</v>
          </cell>
          <cell r="AZ280">
            <v>45821</v>
          </cell>
          <cell r="BA280">
            <v>45821</v>
          </cell>
          <cell r="BB280">
            <v>46021</v>
          </cell>
          <cell r="BD280" t="str">
            <v>2. NO</v>
          </cell>
          <cell r="BE280" t="str">
            <v>N-A</v>
          </cell>
          <cell r="BF280" t="str">
            <v>N-A</v>
          </cell>
          <cell r="BG280" t="str">
            <v>1. SI</v>
          </cell>
          <cell r="BH280">
            <v>1</v>
          </cell>
          <cell r="BJ280">
            <v>45973</v>
          </cell>
          <cell r="BK280" t="str">
            <v>ADICIONADO</v>
          </cell>
          <cell r="BL280" t="str">
            <v>2025753501700002E</v>
          </cell>
          <cell r="BM280">
            <v>33000000</v>
          </cell>
          <cell r="BN280" t="str">
            <v>MARGARITA E VICTORIA ACOSTA</v>
          </cell>
          <cell r="BO280" t="str">
            <v xml:space="preserve">https://community.secop.gov.co/Public/Tendering/ContractNoticePhases/View?PPI=CO1.PPI.39710403&amp;isFromPublicArea=True&amp;isModal=False </v>
          </cell>
          <cell r="BP280" t="str">
            <v>VIGENTE</v>
          </cell>
          <cell r="BR280" t="str">
            <v xml:space="preserve">https://community.secop.gov.co/Public/Tendering/ContractDetailView/Index?UniqueIdentifier=CO1.PCCNTR.7950296 </v>
          </cell>
          <cell r="BW280" t="e">
            <v>#N/A</v>
          </cell>
          <cell r="BX280" t="e">
            <v>#N/A</v>
          </cell>
          <cell r="BY280" t="e">
            <v>#N/A</v>
          </cell>
          <cell r="CN280">
            <v>33000000</v>
          </cell>
        </row>
        <row r="281">
          <cell r="A281" t="str">
            <v>DTPA-IP-23-2025</v>
          </cell>
          <cell r="B281" t="str">
            <v>2 NACION</v>
          </cell>
          <cell r="C281" t="str">
            <v>ACEPTACIÓN OFERTA NACIÓN 022 DE 2025</v>
          </cell>
          <cell r="D281" t="str">
            <v>MAR ANTIGUO S.A.S</v>
          </cell>
          <cell r="E281">
            <v>45813</v>
          </cell>
          <cell r="F281" t="str">
            <v>Adquirir herramientas, materiales e insumos para el montaje, mantenimiento del vivero, producción y siembra de plántulas en el marco de la conservación de la diversidad biológica de las AP del SINAP nacional.</v>
          </cell>
          <cell r="G281" t="str">
            <v>N-A</v>
          </cell>
          <cell r="H281" t="str">
            <v>5 MÍNIMA CUANTÍA</v>
          </cell>
          <cell r="I281" t="str">
            <v>3 COMPRAVENTA y/o SUMINISTRO</v>
          </cell>
          <cell r="J281" t="str">
            <v>COMPRAVENTA</v>
          </cell>
          <cell r="K281">
            <v>31162800</v>
          </cell>
          <cell r="L281">
            <v>6625</v>
          </cell>
          <cell r="M281">
            <v>30825</v>
          </cell>
          <cell r="N281">
            <v>45814</v>
          </cell>
          <cell r="O281" t="str">
            <v>N/A</v>
          </cell>
          <cell r="P281">
            <v>9207126</v>
          </cell>
          <cell r="Q281" t="str">
            <v>NUEVE MILLONES DOSCIENTOS SIETE MIL CIENTO VEINTISÉIS</v>
          </cell>
          <cell r="R281" t="str">
            <v>2 PERSONA JURIDICA</v>
          </cell>
          <cell r="S281" t="str">
            <v>1 NIT</v>
          </cell>
          <cell r="V281">
            <v>900034591</v>
          </cell>
          <cell r="W281" t="str">
            <v>3 DV 2</v>
          </cell>
          <cell r="X281" t="str">
            <v>N-A</v>
          </cell>
          <cell r="Y281" t="str">
            <v>Valle del Cauca</v>
          </cell>
          <cell r="Z281" t="str">
            <v>Santiago de Cali</v>
          </cell>
          <cell r="AA281" t="str">
            <v>N/A</v>
          </cell>
          <cell r="AB281" t="str">
            <v>N/A</v>
          </cell>
          <cell r="AC281" t="str">
            <v>N/A</v>
          </cell>
          <cell r="AD281" t="str">
            <v>N/A</v>
          </cell>
          <cell r="AE281" t="str">
            <v>SI</v>
          </cell>
          <cell r="AF281" t="str">
            <v>1 PÓLIZA</v>
          </cell>
          <cell r="AG281" t="str">
            <v>12 SEGUROS DEL ESTADO</v>
          </cell>
          <cell r="AH281" t="str">
            <v>45 CUMPLIM+ CALIDAD DL SERVICIO</v>
          </cell>
          <cell r="AI281">
            <v>45813</v>
          </cell>
          <cell r="AJ281" t="str">
            <v>45-46-101031400</v>
          </cell>
          <cell r="AK281" t="str">
            <v>GLORIA TERESITA SERNA ALZATE</v>
          </cell>
          <cell r="AL281" t="str">
            <v>PNN SANQUIANGA</v>
          </cell>
          <cell r="AM281" t="str">
            <v>2 SUPERVISOR</v>
          </cell>
          <cell r="AN281" t="str">
            <v>3 CÉDULA DE CIUDADANÍA</v>
          </cell>
          <cell r="AO281">
            <v>16279020</v>
          </cell>
          <cell r="AP281" t="str">
            <v>GUSTAVO ADOLFO MAYOR A</v>
          </cell>
          <cell r="AQ281">
            <v>90</v>
          </cell>
          <cell r="AR281" t="str">
            <v>3 NO PACTADOS</v>
          </cell>
          <cell r="AS281" t="str">
            <v>4 NO SE HA ADICIONADO NI EN VALOR y EN TIEMPO</v>
          </cell>
          <cell r="AT281">
            <v>0</v>
          </cell>
          <cell r="AU281">
            <v>0</v>
          </cell>
          <cell r="AV281" t="str">
            <v>-</v>
          </cell>
          <cell r="AW281">
            <v>0</v>
          </cell>
          <cell r="AY281" t="str">
            <v>N-A</v>
          </cell>
          <cell r="AZ281">
            <v>45817</v>
          </cell>
          <cell r="BA281">
            <v>45817</v>
          </cell>
          <cell r="BB281">
            <v>45817</v>
          </cell>
          <cell r="BD281" t="str">
            <v>2. NO</v>
          </cell>
          <cell r="BE281" t="str">
            <v>N-A</v>
          </cell>
          <cell r="BF281" t="str">
            <v>N-A</v>
          </cell>
          <cell r="BG281" t="str">
            <v>2. NO</v>
          </cell>
          <cell r="BH281">
            <v>0</v>
          </cell>
          <cell r="BJ281" t="str">
            <v>-</v>
          </cell>
          <cell r="BL281" t="str">
            <v>2025753500300003E</v>
          </cell>
          <cell r="BM281">
            <v>9207126</v>
          </cell>
          <cell r="BN281" t="str">
            <v>JULIANA ISABEL MONTES ROMERO</v>
          </cell>
          <cell r="BO281" t="str">
            <v xml:space="preserve">https://community.secop.gov.co/Public/Tendering/ContractNoticePhases/View?PPI=CO1.PPI.39711797&amp;isFromPublicArea=True&amp;isModal=False </v>
          </cell>
          <cell r="BP281" t="str">
            <v>VIGENTE</v>
          </cell>
          <cell r="BR281" t="str">
            <v xml:space="preserve">https://community.secop.gov.co/Public/Tendering/ContractDetailView/Index?UniqueIdentifier=CO1.PCCNTR.7946955 </v>
          </cell>
          <cell r="BW281" t="e">
            <v>#N/A</v>
          </cell>
          <cell r="BX281" t="e">
            <v>#N/A</v>
          </cell>
          <cell r="BY281" t="e">
            <v>#N/A</v>
          </cell>
          <cell r="CN281">
            <v>9207126</v>
          </cell>
        </row>
        <row r="282">
          <cell r="A282" t="str">
            <v>DTPA-IP-24-2025</v>
          </cell>
          <cell r="B282" t="str">
            <v>1 FONAM</v>
          </cell>
          <cell r="C282" t="str">
            <v>ACEPTACIÓN OFERTA FONAM 025 DE 2025</v>
          </cell>
          <cell r="D282" t="str">
            <v>EDISSON FERNANDO RIOS CORTES</v>
          </cell>
          <cell r="E282">
            <v>45819</v>
          </cell>
          <cell r="F282" t="str">
            <v>PA07-3202056-5-016 PRESTAR SERVICIOS DE APOYO LOGÍSTICO PARA DESARROLLAR EVENTOS DE CAPACITACIÓN EN EDUCACIÓN AMBIENTAL EN EL PNN MUNCHIQUE, PARA ADELANTAR PROCESOS DE COMUNICACIÓN, EDUCACIÓN AMBIENTAL CON ACTORES PRIORIZADOS Y VINCULADOS A LA GESTIÓN TERRITORIAL DE LAS ÁREAS PROTEGIDAS, EN EL MARCO DE LA CONSERVACIÓN DE LA DIVERSIDAD BIOLÓGICA DE LAS ÁREAS PROTEGIDAS DEL SINAP NACIONAL.</v>
          </cell>
          <cell r="G282" t="str">
            <v>N-A</v>
          </cell>
          <cell r="H282" t="str">
            <v>5 MÍNIMA CUANTÍA</v>
          </cell>
          <cell r="I282" t="str">
            <v>20 OTROS</v>
          </cell>
          <cell r="J282" t="str">
            <v>SERVICIOS</v>
          </cell>
          <cell r="K282">
            <v>90101603</v>
          </cell>
          <cell r="L282">
            <v>21625</v>
          </cell>
          <cell r="M282">
            <v>26825</v>
          </cell>
          <cell r="N282">
            <v>45820</v>
          </cell>
          <cell r="O282" t="str">
            <v>N/A</v>
          </cell>
          <cell r="P282">
            <v>15000000</v>
          </cell>
          <cell r="Q282" t="str">
            <v>QUINCE MILLONES</v>
          </cell>
          <cell r="R282" t="str">
            <v>1 PERSONA NATURAL</v>
          </cell>
          <cell r="S282" t="str">
            <v>3 CÉDULA DE CIUDADANÍA</v>
          </cell>
          <cell r="T282">
            <v>10300171</v>
          </cell>
          <cell r="W282" t="str">
            <v>11 NO SE DILIGENCIA INFORMACIÓN PARA ESTE FORMULARIO EN ESTE PERÍODO DE REPORTE</v>
          </cell>
          <cell r="X282" t="str">
            <v>N-A</v>
          </cell>
          <cell r="Y282" t="str">
            <v>Cauca</v>
          </cell>
          <cell r="Z282" t="str">
            <v>Popayan</v>
          </cell>
          <cell r="AA282" t="str">
            <v>EDISSON</v>
          </cell>
          <cell r="AB282" t="str">
            <v>FERNANDO</v>
          </cell>
          <cell r="AC282" t="str">
            <v>RIOS</v>
          </cell>
          <cell r="AD282" t="str">
            <v>CORTES</v>
          </cell>
          <cell r="AE282" t="str">
            <v>SI</v>
          </cell>
          <cell r="AF282" t="str">
            <v>1 PÓLIZA</v>
          </cell>
          <cell r="AG282" t="str">
            <v>8 MUNDIAL SEGUROS</v>
          </cell>
          <cell r="AH282" t="str">
            <v>45 CUMPLIM+ CALIDAD DL SERVICIO</v>
          </cell>
          <cell r="AI282">
            <v>45819</v>
          </cell>
          <cell r="AJ282">
            <v>100041900</v>
          </cell>
          <cell r="AK282" t="str">
            <v>GLORIA TERESITA SERNA ALZATE</v>
          </cell>
          <cell r="AL282" t="str">
            <v>PNN MUNCHIQUE</v>
          </cell>
          <cell r="AM282" t="str">
            <v>2 SUPERVISOR</v>
          </cell>
          <cell r="AN282" t="str">
            <v>3 CÉDULA DE CIUDADANÍA</v>
          </cell>
          <cell r="AO282">
            <v>16738049</v>
          </cell>
          <cell r="AP282" t="str">
            <v>JAIME ALBERTO CELIS PERDOMO</v>
          </cell>
          <cell r="AQ282">
            <v>187</v>
          </cell>
          <cell r="AR282" t="str">
            <v>3 NO PACTADOS</v>
          </cell>
          <cell r="AS282" t="str">
            <v>4 NO SE HA ADICIONADO NI EN VALOR y EN TIEMPO</v>
          </cell>
          <cell r="AT282">
            <v>0</v>
          </cell>
          <cell r="AU282">
            <v>0</v>
          </cell>
          <cell r="AV282" t="str">
            <v>-</v>
          </cell>
          <cell r="AW282">
            <v>0</v>
          </cell>
          <cell r="AY282" t="str">
            <v>N-A</v>
          </cell>
          <cell r="AZ282">
            <v>45821</v>
          </cell>
          <cell r="BA282">
            <v>45820</v>
          </cell>
          <cell r="BB282">
            <v>45996</v>
          </cell>
          <cell r="BD282" t="str">
            <v>2. NO</v>
          </cell>
          <cell r="BE282" t="str">
            <v>N-A</v>
          </cell>
          <cell r="BF282" t="str">
            <v>N-A</v>
          </cell>
          <cell r="BG282" t="str">
            <v>2. NO</v>
          </cell>
          <cell r="BH282">
            <v>0</v>
          </cell>
          <cell r="BI282" t="str">
            <v>-</v>
          </cell>
          <cell r="BJ282" t="str">
            <v>-</v>
          </cell>
          <cell r="BL282" t="str">
            <v xml:space="preserve">2025753502500002E </v>
          </cell>
          <cell r="BM282">
            <v>15000000</v>
          </cell>
          <cell r="BN282" t="str">
            <v>KHAREM CARABALI MARULANDA</v>
          </cell>
          <cell r="BO282" t="str">
            <v xml:space="preserve">https://community.secop.gov.co/Public/Tendering/ContractNoticePhases/View?PPI=CO1.PPI.39754185&amp;isFromPublicArea=True&amp;isModal=False </v>
          </cell>
          <cell r="BP282" t="str">
            <v>VIGENTE</v>
          </cell>
          <cell r="BR282" t="str">
            <v xml:space="preserve">https://community.secop.gov.co/Public/Tendering/ContractDetailView/Index?UniqueIdentifier=CO1.PCCNTR.7964165 </v>
          </cell>
          <cell r="BW282" t="str">
            <v>BANCO DAVIVIENDA S.A.</v>
          </cell>
          <cell r="BX282" t="str">
            <v>Ahorro</v>
          </cell>
          <cell r="BY282">
            <v>550196000868865</v>
          </cell>
          <cell r="CN282">
            <v>15000000</v>
          </cell>
        </row>
        <row r="283">
          <cell r="A283" t="str">
            <v>DTPA-IP-25-2025</v>
          </cell>
          <cell r="B283" t="str">
            <v>1 FONAM</v>
          </cell>
          <cell r="C283" t="str">
            <v>ACEPTACIÓN OFERTA FONAM 026 DE 2025</v>
          </cell>
          <cell r="D283" t="str">
            <v>UNITRÓNICA S.A.S BIC</v>
          </cell>
          <cell r="E283">
            <v>45821</v>
          </cell>
          <cell r="F283" t="str">
            <v>Prestar servicios de mantenimiento a todo costo de los equipos de cómputo y equipos tecnológicos implementados en las acciones de administración y manejo en las áreas protegidas y la Dirección Territorial Pacífico.</v>
          </cell>
          <cell r="G283" t="str">
            <v>N-A</v>
          </cell>
          <cell r="H283" t="str">
            <v>5 MÍNIMA CUANTÍA</v>
          </cell>
          <cell r="I283" t="str">
            <v>11 MANTENIMIENTO y/o REPARACIÓN</v>
          </cell>
          <cell r="J283" t="str">
            <v>SUMINISTRO</v>
          </cell>
          <cell r="K283">
            <v>81111812</v>
          </cell>
          <cell r="L283">
            <v>19725</v>
          </cell>
          <cell r="M283">
            <v>27525</v>
          </cell>
          <cell r="N283">
            <v>45824</v>
          </cell>
          <cell r="O283" t="str">
            <v>N/A</v>
          </cell>
          <cell r="P283">
            <v>30000000</v>
          </cell>
          <cell r="Q283" t="str">
            <v>CUARENTA Y CINCO MILLONES</v>
          </cell>
          <cell r="R283" t="str">
            <v>2 PERSONA JURIDICA</v>
          </cell>
          <cell r="S283" t="str">
            <v>1 NIT</v>
          </cell>
          <cell r="V283">
            <v>805022409</v>
          </cell>
          <cell r="W283" t="str">
            <v>4 DV 3</v>
          </cell>
          <cell r="X283" t="str">
            <v>N-A</v>
          </cell>
          <cell r="Y283" t="str">
            <v>Valle del Cauca</v>
          </cell>
          <cell r="Z283" t="str">
            <v>Santiago de Cali</v>
          </cell>
          <cell r="AA283" t="str">
            <v>N/A</v>
          </cell>
          <cell r="AB283" t="str">
            <v>N/A</v>
          </cell>
          <cell r="AC283" t="str">
            <v>N/A</v>
          </cell>
          <cell r="AD283" t="str">
            <v>N/A</v>
          </cell>
          <cell r="AE283" t="str">
            <v>SI</v>
          </cell>
          <cell r="AF283" t="str">
            <v>1 PÓLIZA</v>
          </cell>
          <cell r="AG283" t="str">
            <v>12 SEGUROS DEL ESTADO</v>
          </cell>
          <cell r="AH283" t="str">
            <v>45 CUMPLIM+ CALIDAD DL SERVICIO</v>
          </cell>
          <cell r="AI283">
            <v>45821</v>
          </cell>
          <cell r="AJ283" t="str">
            <v xml:space="preserve">45-44-101166954
</v>
          </cell>
          <cell r="AK283" t="str">
            <v>GLORIA TERESITA SERNA ALZATE</v>
          </cell>
          <cell r="AL283" t="str">
            <v>DTPA</v>
          </cell>
          <cell r="AM283" t="str">
            <v>2 SUPERVISOR</v>
          </cell>
          <cell r="AN283" t="str">
            <v>3 CÉDULA DE CIUDADANÍA</v>
          </cell>
          <cell r="AO283">
            <v>29671794</v>
          </cell>
          <cell r="AP283" t="str">
            <v>VICTORIA EUGENIA CAMILO</v>
          </cell>
          <cell r="AQ283">
            <v>173</v>
          </cell>
          <cell r="AR283" t="str">
            <v>3 NO PACTADOS</v>
          </cell>
          <cell r="AS283" t="str">
            <v>4 NO SE HA ADICIONADO NI EN VALOR y EN TIEMPO</v>
          </cell>
          <cell r="AT283">
            <v>0</v>
          </cell>
          <cell r="AU283">
            <v>0</v>
          </cell>
          <cell r="AV283" t="str">
            <v>-</v>
          </cell>
          <cell r="AW283">
            <v>0</v>
          </cell>
          <cell r="AY283" t="str">
            <v>N-A</v>
          </cell>
          <cell r="AZ283">
            <v>45825</v>
          </cell>
          <cell r="BA283">
            <v>45825</v>
          </cell>
          <cell r="BB283">
            <v>45996</v>
          </cell>
          <cell r="BD283" t="str">
            <v>2. NO</v>
          </cell>
          <cell r="BE283" t="str">
            <v>N-A</v>
          </cell>
          <cell r="BF283" t="str">
            <v>N-A</v>
          </cell>
          <cell r="BG283" t="str">
            <v>2. NO</v>
          </cell>
          <cell r="BH283">
            <v>0</v>
          </cell>
          <cell r="BI283" t="str">
            <v>-</v>
          </cell>
          <cell r="BJ283" t="str">
            <v>-</v>
          </cell>
          <cell r="BL283" t="str">
            <v>2025753502000012E</v>
          </cell>
          <cell r="BM283">
            <v>30000000</v>
          </cell>
          <cell r="BN283" t="str">
            <v>JULIANA ISABEL MONTES ROMERO</v>
          </cell>
          <cell r="BO283" t="str">
            <v xml:space="preserve">https://community.secop.gov.co/Public/Tendering/ContractNoticePhases/View?PPI=CO1.PPI.39874283&amp;isFromPublicArea=True&amp;isModal=False </v>
          </cell>
          <cell r="BP283" t="str">
            <v>VIGENTE</v>
          </cell>
          <cell r="BR283" t="str">
            <v xml:space="preserve">https://community.secop.gov.co/Public/Tendering/ContractDetailView/Index?UniqueIdentifier=CO1.PCCNTR.7975109 </v>
          </cell>
          <cell r="BW283" t="e">
            <v>#N/A</v>
          </cell>
          <cell r="BX283" t="e">
            <v>#N/A</v>
          </cell>
          <cell r="BY283" t="e">
            <v>#N/A</v>
          </cell>
          <cell r="CN283">
            <v>30000000</v>
          </cell>
        </row>
        <row r="284">
          <cell r="A284" t="str">
            <v>DTPA-IP-25-2025</v>
          </cell>
          <cell r="B284" t="str">
            <v>1 FONAM</v>
          </cell>
          <cell r="C284" t="str">
            <v>ACEPTACIÓN OFERTA FONAM 026 DE 2025</v>
          </cell>
          <cell r="D284" t="str">
            <v>UNITRÓNICA S.A.S BIC</v>
          </cell>
          <cell r="E284">
            <v>45821</v>
          </cell>
          <cell r="F284" t="str">
            <v>Prestar servicios de mantenimiento a todo costo de los equipos de cómputo y equipos tecnológicos implementados en las acciones de administración y manejo en las áreas protegidas y la Dirección Territorial Pacífico.</v>
          </cell>
          <cell r="G284" t="str">
            <v>N-A</v>
          </cell>
          <cell r="H284" t="str">
            <v>5 MÍNIMA CUANTÍA</v>
          </cell>
          <cell r="I284" t="str">
            <v>11 MANTENIMIENTO y/o REPARACIÓN</v>
          </cell>
          <cell r="J284" t="str">
            <v>SUMINISTRO</v>
          </cell>
          <cell r="K284">
            <v>81111812</v>
          </cell>
          <cell r="L284">
            <v>18925</v>
          </cell>
          <cell r="M284">
            <v>27625</v>
          </cell>
          <cell r="N284">
            <v>45824</v>
          </cell>
          <cell r="O284" t="str">
            <v>N/A</v>
          </cell>
          <cell r="P284">
            <v>10000000</v>
          </cell>
          <cell r="Q284" t="str">
            <v>DIEZ MILLONES</v>
          </cell>
          <cell r="R284" t="str">
            <v>2 PERSONA JURIDICA</v>
          </cell>
          <cell r="S284" t="str">
            <v>1 NIT</v>
          </cell>
          <cell r="V284">
            <v>805022409</v>
          </cell>
          <cell r="W284" t="str">
            <v>4 DV 3</v>
          </cell>
          <cell r="X284" t="str">
            <v>N-A</v>
          </cell>
          <cell r="Y284" t="str">
            <v>Valle del Cauca</v>
          </cell>
          <cell r="Z284" t="str">
            <v>Santiago de Cali</v>
          </cell>
          <cell r="AA284" t="str">
            <v>N/A</v>
          </cell>
          <cell r="AB284" t="str">
            <v>N/A</v>
          </cell>
          <cell r="AC284" t="str">
            <v>N/A</v>
          </cell>
          <cell r="AD284" t="str">
            <v>N/A</v>
          </cell>
          <cell r="AE284" t="str">
            <v>SI</v>
          </cell>
          <cell r="AF284" t="str">
            <v>1 PÓLIZA</v>
          </cell>
          <cell r="AG284" t="str">
            <v>12 SEGUROS DEL ESTADO</v>
          </cell>
          <cell r="AH284" t="str">
            <v>45 CUMPLIM+ CALIDAD DL SERVICIO</v>
          </cell>
          <cell r="AI284">
            <v>45821</v>
          </cell>
          <cell r="AJ284" t="str">
            <v xml:space="preserve">45-44-101166954
</v>
          </cell>
          <cell r="AK284" t="str">
            <v>GLORIA TERESITA SERNA ALZATE</v>
          </cell>
          <cell r="AL284" t="str">
            <v>PNN FARALLONES DE CALI</v>
          </cell>
          <cell r="AM284" t="str">
            <v>2 SUPERVISOR</v>
          </cell>
          <cell r="AN284" t="str">
            <v>3 CÉDULA DE CIUDADANÍA</v>
          </cell>
          <cell r="AO284">
            <v>29671794</v>
          </cell>
          <cell r="AP284" t="str">
            <v>VICTORIA EUGENIA CAMILO</v>
          </cell>
          <cell r="AQ284">
            <v>173</v>
          </cell>
          <cell r="AR284" t="str">
            <v>3 NO PACTADOS</v>
          </cell>
          <cell r="AS284" t="str">
            <v>4 NO SE HA ADICIONADO NI EN VALOR y EN TIEMPO</v>
          </cell>
          <cell r="AT284">
            <v>0</v>
          </cell>
          <cell r="AU284">
            <v>0</v>
          </cell>
          <cell r="AV284" t="str">
            <v>-</v>
          </cell>
          <cell r="AW284">
            <v>0</v>
          </cell>
          <cell r="AY284" t="str">
            <v>N-A</v>
          </cell>
          <cell r="AZ284">
            <v>45825</v>
          </cell>
          <cell r="BA284">
            <v>45825</v>
          </cell>
          <cell r="BB284">
            <v>45996</v>
          </cell>
          <cell r="BD284" t="str">
            <v>2. NO</v>
          </cell>
          <cell r="BE284" t="str">
            <v>N-A</v>
          </cell>
          <cell r="BF284" t="str">
            <v>N-A</v>
          </cell>
          <cell r="BG284" t="str">
            <v>2. NO</v>
          </cell>
          <cell r="BH284">
            <v>0</v>
          </cell>
          <cell r="BI284" t="str">
            <v>-</v>
          </cell>
          <cell r="BJ284" t="str">
            <v>-</v>
          </cell>
          <cell r="BL284" t="str">
            <v>2025753502000012E</v>
          </cell>
          <cell r="BM284">
            <v>10000000</v>
          </cell>
          <cell r="BN284" t="str">
            <v>JULIANA ISABEL MONTES ROMERO</v>
          </cell>
          <cell r="BO284" t="str">
            <v xml:space="preserve">https://community.secop.gov.co/Public/Tendering/ContractNoticePhases/View?PPI=CO1.PPI.39874283&amp;isFromPublicArea=True&amp;isModal=False </v>
          </cell>
          <cell r="BP284" t="str">
            <v>VIGENTE</v>
          </cell>
          <cell r="BR284" t="str">
            <v xml:space="preserve">https://community.secop.gov.co/Public/Tendering/ContractDetailView/Index?UniqueIdentifier=CO1.PCCNTR.7975109 </v>
          </cell>
        </row>
        <row r="285">
          <cell r="A285" t="str">
            <v>DTPA-IP-25-2025</v>
          </cell>
          <cell r="B285" t="str">
            <v>1 FONAM</v>
          </cell>
          <cell r="C285" t="str">
            <v>ACEPTACIÓN OFERTA FONAM 026 DE 2025</v>
          </cell>
          <cell r="D285" t="str">
            <v>UNITRÓNICA S.A.S BIC</v>
          </cell>
          <cell r="E285">
            <v>45821</v>
          </cell>
          <cell r="F285" t="str">
            <v>Prestar servicios de mantenimiento a todo costo de los equipos de cómputo y equipos tecnológicos implementados en las acciones de administración y manejo en las áreas protegidas y la Dirección Territorial Pacífico.</v>
          </cell>
          <cell r="G285" t="str">
            <v>N-A</v>
          </cell>
          <cell r="H285" t="str">
            <v>5 MÍNIMA CUANTÍA</v>
          </cell>
          <cell r="I285" t="str">
            <v>11 MANTENIMIENTO y/o REPARACIÓN</v>
          </cell>
          <cell r="J285" t="str">
            <v>SUMINISTRO</v>
          </cell>
          <cell r="K285">
            <v>81111812</v>
          </cell>
          <cell r="L285">
            <v>21225</v>
          </cell>
          <cell r="M285">
            <v>27725</v>
          </cell>
          <cell r="N285">
            <v>45824</v>
          </cell>
          <cell r="O285" t="str">
            <v>N/A</v>
          </cell>
          <cell r="P285">
            <v>5000000</v>
          </cell>
          <cell r="Q285" t="str">
            <v>CINCO MILLONES</v>
          </cell>
          <cell r="R285" t="str">
            <v>2 PERSONA JURIDICA</v>
          </cell>
          <cell r="S285" t="str">
            <v>1 NIT</v>
          </cell>
          <cell r="V285">
            <v>805022409</v>
          </cell>
          <cell r="W285" t="str">
            <v>4 DV 3</v>
          </cell>
          <cell r="X285" t="str">
            <v>N-A</v>
          </cell>
          <cell r="Y285" t="str">
            <v>Valle del Cauca</v>
          </cell>
          <cell r="Z285" t="str">
            <v>Santiago de Cali</v>
          </cell>
          <cell r="AA285" t="str">
            <v>N/A</v>
          </cell>
          <cell r="AB285" t="str">
            <v>N/A</v>
          </cell>
          <cell r="AC285" t="str">
            <v>N/A</v>
          </cell>
          <cell r="AD285" t="str">
            <v>N/A</v>
          </cell>
          <cell r="AE285" t="str">
            <v>SI</v>
          </cell>
          <cell r="AF285" t="str">
            <v>1 PÓLIZA</v>
          </cell>
          <cell r="AG285" t="str">
            <v>12 SEGUROS DEL ESTADO</v>
          </cell>
          <cell r="AH285" t="str">
            <v>45 CUMPLIM+ CALIDAD DL SERVICIO</v>
          </cell>
          <cell r="AI285">
            <v>45821</v>
          </cell>
          <cell r="AJ285" t="str">
            <v xml:space="preserve">45-44-101166954
</v>
          </cell>
          <cell r="AK285" t="str">
            <v>GLORIA TERESITA SERNA ALZATE</v>
          </cell>
          <cell r="AL285" t="str">
            <v>PNN MUNCHIQUE</v>
          </cell>
          <cell r="AM285" t="str">
            <v>2 SUPERVISOR</v>
          </cell>
          <cell r="AN285" t="str">
            <v>3 CÉDULA DE CIUDADANÍA</v>
          </cell>
          <cell r="AO285">
            <v>29671794</v>
          </cell>
          <cell r="AP285" t="str">
            <v>VICTORIA EUGENIA CAMILO</v>
          </cell>
          <cell r="AQ285">
            <v>173</v>
          </cell>
          <cell r="AR285" t="str">
            <v>3 NO PACTADOS</v>
          </cell>
          <cell r="AS285" t="str">
            <v>4 NO SE HA ADICIONADO NI EN VALOR y EN TIEMPO</v>
          </cell>
          <cell r="AT285">
            <v>0</v>
          </cell>
          <cell r="AU285">
            <v>0</v>
          </cell>
          <cell r="AV285" t="str">
            <v>-</v>
          </cell>
          <cell r="AW285">
            <v>0</v>
          </cell>
          <cell r="AY285" t="str">
            <v>N-A</v>
          </cell>
          <cell r="AZ285">
            <v>45825</v>
          </cell>
          <cell r="BA285">
            <v>45825</v>
          </cell>
          <cell r="BB285">
            <v>45996</v>
          </cell>
          <cell r="BD285" t="str">
            <v>2. NO</v>
          </cell>
          <cell r="BE285" t="str">
            <v>N-A</v>
          </cell>
          <cell r="BF285" t="str">
            <v>N-A</v>
          </cell>
          <cell r="BG285" t="str">
            <v>2. NO</v>
          </cell>
          <cell r="BH285">
            <v>0</v>
          </cell>
          <cell r="BI285" t="str">
            <v>-</v>
          </cell>
          <cell r="BJ285" t="str">
            <v>-</v>
          </cell>
          <cell r="BL285" t="str">
            <v>2025753502000012E</v>
          </cell>
          <cell r="BM285">
            <v>5000000</v>
          </cell>
          <cell r="BN285" t="str">
            <v>JULIANA ISABEL MONTES ROMERO</v>
          </cell>
          <cell r="BO285" t="str">
            <v xml:space="preserve">https://community.secop.gov.co/Public/Tendering/ContractNoticePhases/View?PPI=CO1.PPI.39874283&amp;isFromPublicArea=True&amp;isModal=False </v>
          </cell>
          <cell r="BP285" t="str">
            <v>VIGENTE</v>
          </cell>
          <cell r="BR285" t="str">
            <v xml:space="preserve">https://community.secop.gov.co/Public/Tendering/ContractDetailView/Index?UniqueIdentifier=CO1.PCCNTR.7975109 </v>
          </cell>
        </row>
        <row r="286">
          <cell r="A286" t="str">
            <v>DTPA-IP-26-2025</v>
          </cell>
          <cell r="B286" t="str">
            <v>2 NACION</v>
          </cell>
          <cell r="C286" t="str">
            <v>ACEPTACIÓN OFERTA NACIÓN 027 DE 2025</v>
          </cell>
          <cell r="D286" t="str">
            <v>MAR ANTIGUO S.A.S</v>
          </cell>
          <cell r="E286">
            <v>45820</v>
          </cell>
          <cell r="F286" t="str">
            <v>PA08-3202056-5-019 Adquirir aceites y lubricantes para el PNN Sanquianga para el fortalecimiento operativo de las actividades enmarcadas en la conservación de la diversidad biológica de las áreas protegidas del SINAP nacional</v>
          </cell>
          <cell r="G286" t="str">
            <v>N-A</v>
          </cell>
          <cell r="H286" t="str">
            <v>5 MÍNIMA CUANTÍA</v>
          </cell>
          <cell r="I286" t="str">
            <v>3 COMPRAVENTA y/o SUMINISTRO</v>
          </cell>
          <cell r="J286" t="str">
            <v>COMPRAVENTA</v>
          </cell>
          <cell r="K286">
            <v>15121501</v>
          </cell>
          <cell r="L286">
            <v>6525</v>
          </cell>
          <cell r="M286">
            <v>31425</v>
          </cell>
          <cell r="N286">
            <v>45824</v>
          </cell>
          <cell r="O286" t="str">
            <v>N/A</v>
          </cell>
          <cell r="P286">
            <v>4920900</v>
          </cell>
          <cell r="Q286" t="str">
            <v>CUATRO MILLONES NOVECIENTOS VEINTE MIL NOVECIENTOS</v>
          </cell>
          <cell r="R286" t="str">
            <v>2 PERSONA JURIDICA</v>
          </cell>
          <cell r="S286" t="str">
            <v>1 NIT</v>
          </cell>
          <cell r="V286">
            <v>900034591</v>
          </cell>
          <cell r="W286" t="str">
            <v>3 DV 2</v>
          </cell>
          <cell r="X286" t="str">
            <v>N-A</v>
          </cell>
          <cell r="Y286" t="str">
            <v>Valle del Cauca</v>
          </cell>
          <cell r="Z286" t="str">
            <v>Santiago de Cali</v>
          </cell>
          <cell r="AA286" t="str">
            <v>N/A</v>
          </cell>
          <cell r="AB286" t="str">
            <v>N/A</v>
          </cell>
          <cell r="AC286" t="str">
            <v>N/A</v>
          </cell>
          <cell r="AD286" t="str">
            <v>N/A</v>
          </cell>
          <cell r="AE286" t="str">
            <v>SI</v>
          </cell>
          <cell r="AF286" t="str">
            <v>1 PÓLIZA</v>
          </cell>
          <cell r="AG286" t="str">
            <v>12 SEGUROS DEL ESTADO</v>
          </cell>
          <cell r="AH286" t="str">
            <v>45 CUMPLIM+ CALIDAD DL SERVICIO</v>
          </cell>
          <cell r="AI286">
            <v>45821</v>
          </cell>
          <cell r="AJ286" t="str">
            <v>45-46-101031495</v>
          </cell>
          <cell r="AK286" t="str">
            <v>GLORIA TERESITA SERNA ALZATE</v>
          </cell>
          <cell r="AL286" t="str">
            <v>PNN SANQUIANGA</v>
          </cell>
          <cell r="AM286" t="str">
            <v>2 SUPERVISOR</v>
          </cell>
          <cell r="AN286" t="str">
            <v>3 CÉDULA DE CIUDADANÍA</v>
          </cell>
          <cell r="AO286">
            <v>16279020</v>
          </cell>
          <cell r="AP286" t="str">
            <v>GUSTAVO ADOLFO MAYOR A</v>
          </cell>
          <cell r="AQ286">
            <v>20</v>
          </cell>
          <cell r="AR286" t="str">
            <v>3 NO PACTADOS</v>
          </cell>
          <cell r="AS286" t="str">
            <v>4 NO SE HA ADICIONADO NI EN VALOR y EN TIEMPO</v>
          </cell>
          <cell r="AT286">
            <v>0</v>
          </cell>
          <cell r="AU286">
            <v>0</v>
          </cell>
          <cell r="AV286" t="str">
            <v>-</v>
          </cell>
          <cell r="AW286">
            <v>0</v>
          </cell>
          <cell r="AY286" t="str">
            <v>N-A</v>
          </cell>
          <cell r="AZ286">
            <v>45825</v>
          </cell>
          <cell r="BA286">
            <v>45825</v>
          </cell>
          <cell r="BB286">
            <v>45845</v>
          </cell>
          <cell r="BD286" t="str">
            <v>2. NO</v>
          </cell>
          <cell r="BE286" t="str">
            <v>N-A</v>
          </cell>
          <cell r="BF286" t="str">
            <v>N-A</v>
          </cell>
          <cell r="BG286" t="str">
            <v>2. NO</v>
          </cell>
          <cell r="BH286">
            <v>0</v>
          </cell>
          <cell r="BI286" t="str">
            <v>-</v>
          </cell>
          <cell r="BJ286" t="str">
            <v>-</v>
          </cell>
          <cell r="BL286" t="str">
            <v>2025753500300004E</v>
          </cell>
          <cell r="BM286">
            <v>4920900</v>
          </cell>
          <cell r="BN286" t="str">
            <v>DIANA PATRICIA GUERRERO</v>
          </cell>
          <cell r="BO286" t="str">
            <v xml:space="preserve">https://community.secop.gov.co/Public/Tendering/ContractNoticePhases/View?PPI=CO1.PPI.39881582&amp;isFromPublicArea=True&amp;isModal=False </v>
          </cell>
          <cell r="BP286" t="str">
            <v>VIGENTE</v>
          </cell>
          <cell r="BR286" t="str">
            <v xml:space="preserve">https://community.secop.gov.co/Public/Tendering/ContractDetailView/Index?UniqueIdentifier=CO1.PCCNTR.7976549 </v>
          </cell>
          <cell r="BW286" t="e">
            <v>#N/A</v>
          </cell>
          <cell r="BX286" t="e">
            <v>#N/A</v>
          </cell>
          <cell r="BY286" t="e">
            <v>#N/A</v>
          </cell>
          <cell r="CN286">
            <v>4920900</v>
          </cell>
        </row>
        <row r="287">
          <cell r="A287" t="str">
            <v>DTPA-IP-27-2025</v>
          </cell>
          <cell r="B287" t="str">
            <v>1 FONAM</v>
          </cell>
          <cell r="C287" t="str">
            <v>ACEPTACIÓN OFERTA FONAM 028 DE 2025</v>
          </cell>
          <cell r="D287" t="str">
            <v>SOCIEDAD PURPLE INVESTMENTS S.A.S</v>
          </cell>
          <cell r="E287">
            <v>45825</v>
          </cell>
          <cell r="F287" t="str">
            <v>PA09-3202010-25-040 Prestar servicios de apoyo logístico para el transporte, almacenamiento y cuidado de los elementos y bienes de Buenas prácticas de pesca para las comunidades del área protegida de Uramba Bahía Málaga en la conservación de la diversidad biológica de las áreas protegidas del SINAP nacional.</v>
          </cell>
          <cell r="G287" t="str">
            <v>N-A</v>
          </cell>
          <cell r="H287" t="str">
            <v>5 MÍNIMA CUANTÍA</v>
          </cell>
          <cell r="I287" t="str">
            <v>19 TRANSPORTE</v>
          </cell>
          <cell r="J287" t="str">
            <v>SERVICIOS</v>
          </cell>
          <cell r="K287">
            <v>78131600</v>
          </cell>
          <cell r="L287">
            <v>22525</v>
          </cell>
          <cell r="M287">
            <v>28825</v>
          </cell>
          <cell r="N287">
            <v>45827</v>
          </cell>
          <cell r="O287" t="str">
            <v>N/A</v>
          </cell>
          <cell r="P287">
            <v>7500000</v>
          </cell>
          <cell r="Q287" t="str">
            <v>SIETE MILLONES QUINIENTOS</v>
          </cell>
          <cell r="R287" t="str">
            <v>2 PERSONA JURIDICA</v>
          </cell>
          <cell r="S287" t="str">
            <v>1 NIT</v>
          </cell>
          <cell r="V287">
            <v>900192867</v>
          </cell>
          <cell r="W287" t="str">
            <v>7 DV 6</v>
          </cell>
          <cell r="X287" t="str">
            <v>N-A</v>
          </cell>
          <cell r="Y287" t="str">
            <v>Valle del Cauca</v>
          </cell>
          <cell r="Z287" t="str">
            <v>Buenaventura</v>
          </cell>
          <cell r="AA287" t="str">
            <v>N/A</v>
          </cell>
          <cell r="AB287" t="str">
            <v>N/A</v>
          </cell>
          <cell r="AC287" t="str">
            <v>N/A</v>
          </cell>
          <cell r="AD287" t="str">
            <v>N/A</v>
          </cell>
          <cell r="AE287" t="str">
            <v>SI</v>
          </cell>
          <cell r="AF287" t="str">
            <v>1 PÓLIZA</v>
          </cell>
          <cell r="AG287" t="str">
            <v>12 SEGUROS DEL ESTADO</v>
          </cell>
          <cell r="AH287" t="str">
            <v>45 CUMPLIM+ CALIDAD DL SERVICIO</v>
          </cell>
          <cell r="AI287">
            <v>45825</v>
          </cell>
          <cell r="AJ287" t="str">
            <v>45-46-101031541</v>
          </cell>
          <cell r="AK287" t="str">
            <v>GLORIA TERESITA SERNA ALZATE</v>
          </cell>
          <cell r="AL287" t="str">
            <v>PNN URAMBA BAHÍA MÁLAGA</v>
          </cell>
          <cell r="AM287" t="str">
            <v>2 SUPERVISOR</v>
          </cell>
          <cell r="AN287" t="str">
            <v>3 CÉDULA DE CIUDADANÍA</v>
          </cell>
          <cell r="AO287">
            <v>79189471</v>
          </cell>
          <cell r="AP287" t="str">
            <v>JUAN CARLOS CONTRERAS</v>
          </cell>
          <cell r="AQ287">
            <v>90</v>
          </cell>
          <cell r="AR287" t="str">
            <v>3 NO PACTADOS</v>
          </cell>
          <cell r="AS287" t="str">
            <v>4 NO SE HA ADICIONADO NI EN VALOR y EN TIEMPO</v>
          </cell>
          <cell r="AT287">
            <v>0</v>
          </cell>
          <cell r="AU287">
            <v>0</v>
          </cell>
          <cell r="AV287" t="str">
            <v>-</v>
          </cell>
          <cell r="AW287">
            <v>0</v>
          </cell>
          <cell r="AY287" t="str">
            <v>N-A</v>
          </cell>
          <cell r="AZ287">
            <v>45826</v>
          </cell>
          <cell r="BA287">
            <v>45827</v>
          </cell>
          <cell r="BB287">
            <v>45923</v>
          </cell>
          <cell r="BD287" t="str">
            <v>2. NO</v>
          </cell>
          <cell r="BE287" t="str">
            <v>N-A</v>
          </cell>
          <cell r="BF287" t="str">
            <v>N-A</v>
          </cell>
          <cell r="BG287" t="str">
            <v>2. NO</v>
          </cell>
          <cell r="BH287">
            <v>0</v>
          </cell>
          <cell r="BI287" t="str">
            <v>-</v>
          </cell>
          <cell r="BJ287" t="str">
            <v>-</v>
          </cell>
          <cell r="BL287" t="str">
            <v>2025753502500003E</v>
          </cell>
          <cell r="BM287">
            <v>7500000</v>
          </cell>
          <cell r="BN287" t="str">
            <v>DIANA PATRICIA GUERRERO</v>
          </cell>
          <cell r="BO287" t="str">
            <v xml:space="preserve">https://community.secop.gov.co/Public/Tendering/ContractNoticePhases/View?PPI=CO1.PPI.39945138&amp;isFromPublicArea=True&amp;isModal=False </v>
          </cell>
          <cell r="BP287" t="str">
            <v>VIGENTE</v>
          </cell>
          <cell r="BR287" t="str">
            <v xml:space="preserve">https://community.secop.gov.co/Public/Tendering/ContractDetailView/Index?UniqueIdentifier=CO1.PCCNTR.7989039 </v>
          </cell>
          <cell r="BW287" t="e">
            <v>#N/A</v>
          </cell>
          <cell r="BX287" t="e">
            <v>#N/A</v>
          </cell>
          <cell r="BY287" t="e">
            <v>#N/A</v>
          </cell>
          <cell r="CN287">
            <v>7500000</v>
          </cell>
        </row>
        <row r="288">
          <cell r="A288" t="str">
            <v>DTPA-IP-28-2025</v>
          </cell>
          <cell r="B288" t="str">
            <v>2 NACION</v>
          </cell>
          <cell r="C288" t="str">
            <v>ACEPTACIÓN OFERTA NACIÓN 040 DE 2025</v>
          </cell>
          <cell r="D288" t="str">
            <v>BOLÍVAR ERNESTO ROSERO ROSERO</v>
          </cell>
          <cell r="E288">
            <v>45853</v>
          </cell>
          <cell r="F288" t="str">
            <v>PA06-3202056-5-037 -PA06-3202008-9-034 Prestar servicios logísticos para el desarrollo y ejecución de las líneas estratégicas implementadas por PNN Katíos en el marco de la conservación de la diversidad biológica de las áreas protegidas del SINAP Nacional</v>
          </cell>
          <cell r="G288" t="str">
            <v>N-A</v>
          </cell>
          <cell r="H288" t="str">
            <v>5 MÍNIMA CUANTÍA</v>
          </cell>
          <cell r="I288" t="str">
            <v>14 PRESTACIÓN DE SERVICIOS</v>
          </cell>
          <cell r="J288" t="str">
            <v>SERVICIOS</v>
          </cell>
          <cell r="K288">
            <v>90101603</v>
          </cell>
          <cell r="L288" t="str">
            <v>22525 / 22625</v>
          </cell>
          <cell r="M288" t="str">
            <v>35925 / 35825</v>
          </cell>
          <cell r="N288">
            <v>45856</v>
          </cell>
          <cell r="O288" t="str">
            <v>N/A</v>
          </cell>
          <cell r="P288">
            <v>13000000</v>
          </cell>
          <cell r="Q288" t="str">
            <v>TRECE MILLONES</v>
          </cell>
          <cell r="R288" t="str">
            <v>1 PERSONA NATURAL</v>
          </cell>
          <cell r="S288" t="str">
            <v>3 CÉDULA DE CIUDADANÍA</v>
          </cell>
          <cell r="T288">
            <v>12973719</v>
          </cell>
          <cell r="U288">
            <v>5</v>
          </cell>
          <cell r="X288" t="str">
            <v>MASCULINO</v>
          </cell>
          <cell r="Y288" t="str">
            <v>Nariño</v>
          </cell>
          <cell r="Z288" t="str">
            <v>Pasto</v>
          </cell>
          <cell r="AA288" t="str">
            <v>BOLÍVAR</v>
          </cell>
          <cell r="AB288" t="str">
            <v>ERNESTO</v>
          </cell>
          <cell r="AC288" t="str">
            <v>ROSERO</v>
          </cell>
          <cell r="AD288" t="str">
            <v>ROSERO</v>
          </cell>
          <cell r="AE288" t="str">
            <v>SI</v>
          </cell>
          <cell r="AF288" t="str">
            <v>1 PÓLIZA</v>
          </cell>
          <cell r="AG288" t="str">
            <v>12 SEGUROS DEL ESTADO</v>
          </cell>
          <cell r="AH288" t="str">
            <v>5 RESPONSABILIDAD EXTRACONTRACTUAL</v>
          </cell>
          <cell r="AI288">
            <v>45853</v>
          </cell>
          <cell r="AJ288" t="str">
            <v>41-44-101295373
 / 41-40-101056699</v>
          </cell>
          <cell r="AK288" t="str">
            <v>GLORIA TERESITA SERNA ALZATE</v>
          </cell>
          <cell r="AL288" t="str">
            <v>PNN LOS KATIOS</v>
          </cell>
          <cell r="AM288" t="str">
            <v>2 SUPERVISOR</v>
          </cell>
          <cell r="AN288" t="str">
            <v>3 CÉDULA DE CIUDADANÍA</v>
          </cell>
          <cell r="AO288">
            <v>12563768</v>
          </cell>
          <cell r="AP288" t="str">
            <v>NELSON DE LA ROSA MANJARRES</v>
          </cell>
          <cell r="AQ288">
            <v>156</v>
          </cell>
          <cell r="AR288" t="str">
            <v>3 NO PACTADOS</v>
          </cell>
          <cell r="AS288" t="str">
            <v>4 NO SE HA ADICIONADO NI EN VALOR y EN TIEMPO</v>
          </cell>
          <cell r="AT288">
            <v>0</v>
          </cell>
          <cell r="AU288">
            <v>0</v>
          </cell>
          <cell r="AV288" t="str">
            <v>-</v>
          </cell>
          <cell r="AW288">
            <v>0</v>
          </cell>
          <cell r="AY288" t="str">
            <v>N-A</v>
          </cell>
          <cell r="AZ288">
            <v>45856</v>
          </cell>
          <cell r="BA288">
            <v>45856</v>
          </cell>
          <cell r="BB288">
            <v>46011</v>
          </cell>
          <cell r="BD288" t="str">
            <v>2. NO</v>
          </cell>
          <cell r="BE288" t="str">
            <v>N-A</v>
          </cell>
          <cell r="BF288" t="str">
            <v>N-A</v>
          </cell>
          <cell r="BG288" t="str">
            <v>2. NO</v>
          </cell>
          <cell r="BH288">
            <v>0</v>
          </cell>
          <cell r="BI288" t="str">
            <v>-</v>
          </cell>
          <cell r="BJ288" t="str">
            <v>-</v>
          </cell>
          <cell r="BL288" t="str">
            <v>2025753502400003E</v>
          </cell>
          <cell r="BM288">
            <v>13000000</v>
          </cell>
          <cell r="BN288" t="str">
            <v>DIANA PATRICIA GUERRERO</v>
          </cell>
          <cell r="BO288" t="str">
            <v xml:space="preserve">https://community.secop.gov.co/Public/Tendering/ContractNoticePhases/View?PPI=CO1.PPI.40468063&amp;isFromPublicArea=True&amp;isModal=False </v>
          </cell>
          <cell r="BP288" t="str">
            <v>VIGENTE</v>
          </cell>
          <cell r="BR288" t="str">
            <v xml:space="preserve">https://community.secop.gov.co/Public/Tendering/ContractDetailView/Index?UniqueIdentifier=CO1.PCCNTR.8083360 </v>
          </cell>
          <cell r="BW288" t="str">
            <v>BANCO DAVIVIENDA S.A.</v>
          </cell>
          <cell r="BX288" t="str">
            <v>Ahorro</v>
          </cell>
          <cell r="BY288">
            <v>488415498937</v>
          </cell>
          <cell r="CN288">
            <v>13000000</v>
          </cell>
        </row>
        <row r="289">
          <cell r="A289" t="str">
            <v>DTPA-IP-29-2025</v>
          </cell>
          <cell r="B289" t="str">
            <v>1 FONAM</v>
          </cell>
          <cell r="C289" t="str">
            <v>ACEPTACIÓN OFERTA FONAM 029 DE 2025</v>
          </cell>
          <cell r="D289" t="str">
            <v>READYNET S.A.S</v>
          </cell>
          <cell r="E289">
            <v>45826</v>
          </cell>
          <cell r="F289" t="str">
            <v>PA10-3202008-15-034 Suministrar gas propano para el PNN Utria necesaria para Fortalecer los procesos administrativos de las áreas de SPNNC, en el marco de la conservación de la diversidad biológica AP del SINAP nacional.</v>
          </cell>
          <cell r="G289" t="str">
            <v>N-A</v>
          </cell>
          <cell r="H289" t="str">
            <v>5 MÍNIMA CUANTÍA</v>
          </cell>
          <cell r="I289" t="str">
            <v>3 COMPRAVENTA y/o SUMINISTRO</v>
          </cell>
          <cell r="J289" t="str">
            <v>SUMINISTRO</v>
          </cell>
          <cell r="K289">
            <v>15111501</v>
          </cell>
          <cell r="L289">
            <v>22125</v>
          </cell>
          <cell r="M289">
            <v>29225</v>
          </cell>
          <cell r="N289">
            <v>45828</v>
          </cell>
          <cell r="O289" t="str">
            <v>N/A</v>
          </cell>
          <cell r="P289">
            <v>3000000</v>
          </cell>
          <cell r="Q289" t="str">
            <v>TRES MILLONES</v>
          </cell>
          <cell r="R289" t="str">
            <v>2 PERSONA JURIDICA</v>
          </cell>
          <cell r="S289" t="str">
            <v>1 NIT</v>
          </cell>
          <cell r="V289">
            <v>900529085</v>
          </cell>
          <cell r="W289" t="str">
            <v>3 DV 2</v>
          </cell>
          <cell r="X289" t="str">
            <v>N-A</v>
          </cell>
          <cell r="Y289" t="str">
            <v>Antioquia</v>
          </cell>
          <cell r="Z289" t="str">
            <v>Medellín</v>
          </cell>
          <cell r="AA289" t="str">
            <v>N/A</v>
          </cell>
          <cell r="AB289" t="str">
            <v>N/A</v>
          </cell>
          <cell r="AC289" t="str">
            <v>N/A</v>
          </cell>
          <cell r="AD289" t="str">
            <v>N/A</v>
          </cell>
          <cell r="AE289" t="str">
            <v>SI</v>
          </cell>
          <cell r="AF289" t="str">
            <v>1 PÓLIZA</v>
          </cell>
          <cell r="AG289" t="str">
            <v>8 MUNDIAL SEGUROS</v>
          </cell>
          <cell r="AH289" t="str">
            <v>45 CUMPLIM+ CALIDAD DL SERVICIO</v>
          </cell>
          <cell r="AI289">
            <v>45828</v>
          </cell>
          <cell r="AJ289">
            <v>100267933</v>
          </cell>
          <cell r="AK289" t="str">
            <v>GLORIA TERESITA SERNA ALZATE</v>
          </cell>
          <cell r="AL289" t="str">
            <v>PNN UTRÍA</v>
          </cell>
          <cell r="AM289" t="str">
            <v>2 SUPERVISOR</v>
          </cell>
          <cell r="AN289" t="str">
            <v>3 CÉDULA DE CIUDADANÍA</v>
          </cell>
          <cell r="AO289">
            <v>66848955</v>
          </cell>
          <cell r="AP289" t="str">
            <v>MARIA XIMENA ZORRILLA A.</v>
          </cell>
          <cell r="AQ289">
            <v>180</v>
          </cell>
          <cell r="AR289" t="str">
            <v>3 NO PACTADOS</v>
          </cell>
          <cell r="AS289" t="str">
            <v>4 NO SE HA ADICIONADO NI EN VALOR y EN TIEMPO</v>
          </cell>
          <cell r="AT289">
            <v>0</v>
          </cell>
          <cell r="AU289">
            <v>0</v>
          </cell>
          <cell r="AV289" t="str">
            <v>-</v>
          </cell>
          <cell r="AW289">
            <v>0</v>
          </cell>
          <cell r="AY289" t="str">
            <v>N-A</v>
          </cell>
          <cell r="AZ289">
            <v>45828</v>
          </cell>
          <cell r="BA289">
            <v>45828</v>
          </cell>
          <cell r="BB289">
            <v>46001</v>
          </cell>
          <cell r="BD289" t="str">
            <v>2. NO</v>
          </cell>
          <cell r="BE289" t="str">
            <v>N-A</v>
          </cell>
          <cell r="BF289" t="str">
            <v>N-A</v>
          </cell>
          <cell r="BG289" t="str">
            <v>2. NO</v>
          </cell>
          <cell r="BH289">
            <v>0</v>
          </cell>
          <cell r="BI289" t="str">
            <v>-</v>
          </cell>
          <cell r="BJ289" t="str">
            <v>-</v>
          </cell>
          <cell r="BL289" t="str">
            <v>2025753502000013E</v>
          </cell>
          <cell r="BM289">
            <v>3000000</v>
          </cell>
          <cell r="BN289" t="str">
            <v>JULIANA ISABEL MONTES ROMERO</v>
          </cell>
          <cell r="BO289" t="str">
            <v xml:space="preserve">https://community.secop.gov.co/Public/Tendering/ContractNoticePhases/View?PPI=CO1.PPI.39964052&amp;isFromPublicArea=True&amp;isModal=False </v>
          </cell>
          <cell r="BP289" t="str">
            <v>VIGENTE</v>
          </cell>
          <cell r="BR289" t="str">
            <v xml:space="preserve">https://community.secop.gov.co/Public/Tendering/ContractDetailView/Index?UniqueIdentifier=CO1.PCCNTR.7991563 </v>
          </cell>
          <cell r="BW289" t="e">
            <v>#N/A</v>
          </cell>
          <cell r="BX289" t="e">
            <v>#N/A</v>
          </cell>
          <cell r="BY289" t="e">
            <v>#N/A</v>
          </cell>
          <cell r="CN289">
            <v>3000000</v>
          </cell>
        </row>
        <row r="290">
          <cell r="A290" t="str">
            <v>DTPA-IP-30-2025</v>
          </cell>
          <cell r="B290" t="str">
            <v>1 FONAM</v>
          </cell>
          <cell r="C290" t="str">
            <v>PROCESO DECLARADO DESIERTO</v>
          </cell>
          <cell r="D290" t="str">
            <v>YANIRA-FARALLONES</v>
          </cell>
          <cell r="J290" t="str">
            <v>N/A</v>
          </cell>
          <cell r="AO290" t="e">
            <v>#N/A</v>
          </cell>
          <cell r="BM290">
            <v>0</v>
          </cell>
          <cell r="BN290" t="str">
            <v>ALEX YANIRA PISMAG PORTILLA</v>
          </cell>
          <cell r="BW290" t="e">
            <v>#N/A</v>
          </cell>
          <cell r="BX290" t="e">
            <v>#N/A</v>
          </cell>
          <cell r="BY290" t="e">
            <v>#N/A</v>
          </cell>
          <cell r="CN290">
            <v>0</v>
          </cell>
        </row>
        <row r="291">
          <cell r="A291" t="str">
            <v>DTPA-IP-31-2025</v>
          </cell>
          <cell r="B291" t="str">
            <v>2 NACION</v>
          </cell>
          <cell r="C291" t="str">
            <v>ACEPTACIÓN OFERTA NACIÓN 030 DE 2025</v>
          </cell>
          <cell r="D291" t="str">
            <v>ERNESTO ANGEL GARCES RIASCOS</v>
          </cell>
          <cell r="E291">
            <v>45834</v>
          </cell>
          <cell r="F291" t="str">
            <v>PA08-3202032-1-014 Prestar servicios de mantenimiento correctivo y preventivo a todo costo de los medios de transporte del PNN Sanquianga implementados en el desarrollo de las actividades enmarcadas en la conservación de la diversidad biológica de las áreas protegidas del SINAP nacional</v>
          </cell>
          <cell r="G291" t="str">
            <v>N-A</v>
          </cell>
          <cell r="H291" t="str">
            <v>5 MÍNIMA CUANTÍA</v>
          </cell>
          <cell r="I291" t="str">
            <v>11 MANTENIMIENTO y/o REPARACIÓN</v>
          </cell>
          <cell r="J291" t="str">
            <v>SERVICIOS</v>
          </cell>
          <cell r="K291">
            <v>78181901</v>
          </cell>
          <cell r="L291">
            <v>7025</v>
          </cell>
          <cell r="M291">
            <v>34525</v>
          </cell>
          <cell r="N291">
            <v>45839</v>
          </cell>
          <cell r="O291" t="str">
            <v>N/A</v>
          </cell>
          <cell r="P291">
            <v>50000000</v>
          </cell>
          <cell r="Q291" t="str">
            <v>CINCUENTA MILLONES</v>
          </cell>
          <cell r="R291" t="str">
            <v>1 PERSONA NATURAL</v>
          </cell>
          <cell r="S291" t="str">
            <v>3 CÉDULA DE CIUDADANÍA</v>
          </cell>
          <cell r="T291">
            <v>4679583</v>
          </cell>
          <cell r="U291">
            <v>1</v>
          </cell>
          <cell r="X291" t="str">
            <v>N-A</v>
          </cell>
          <cell r="Y291" t="str">
            <v>Cauca</v>
          </cell>
          <cell r="Z291" t="str">
            <v>Guapi</v>
          </cell>
          <cell r="AA291" t="str">
            <v>ERNESTO</v>
          </cell>
          <cell r="AB291" t="str">
            <v>ÁNGEL</v>
          </cell>
          <cell r="AC291" t="str">
            <v>GARCES</v>
          </cell>
          <cell r="AD291" t="str">
            <v>RIASCOS</v>
          </cell>
          <cell r="AE291" t="str">
            <v>SI</v>
          </cell>
          <cell r="AF291" t="str">
            <v>1 PÓLIZA</v>
          </cell>
          <cell r="AG291" t="str">
            <v>12 SEGUROS DEL ESTADO</v>
          </cell>
          <cell r="AH291" t="str">
            <v>45 CUMPLIM+ CALIDAD DL SERVICIO</v>
          </cell>
          <cell r="AI291">
            <v>45834</v>
          </cell>
          <cell r="AJ291" t="str">
            <v>45-46-101031707</v>
          </cell>
          <cell r="AK291" t="str">
            <v>GLORIA TERESITA SERNA ALZATE</v>
          </cell>
          <cell r="AL291" t="str">
            <v>PNN SANQUIANGA</v>
          </cell>
          <cell r="AM291" t="str">
            <v>2 SUPERVISOR</v>
          </cell>
          <cell r="AN291" t="str">
            <v>3 CÉDULA DE CIUDADANÍA</v>
          </cell>
          <cell r="AO291">
            <v>16279020</v>
          </cell>
          <cell r="AP291" t="str">
            <v>GUSTAVO ADOLFO MAYOR A</v>
          </cell>
          <cell r="AQ291">
            <v>180</v>
          </cell>
          <cell r="AR291" t="str">
            <v>3 NO PACTADOS</v>
          </cell>
          <cell r="AS291" t="str">
            <v>4 NO SE HA ADICIONADO NI EN VALOR y EN TIEMPO</v>
          </cell>
          <cell r="AT291">
            <v>0</v>
          </cell>
          <cell r="AU291">
            <v>0</v>
          </cell>
          <cell r="AV291" t="str">
            <v>-</v>
          </cell>
          <cell r="AW291">
            <v>0</v>
          </cell>
          <cell r="AY291" t="str">
            <v>N-A</v>
          </cell>
          <cell r="AZ291">
            <v>45839</v>
          </cell>
          <cell r="BA291">
            <v>45839</v>
          </cell>
          <cell r="BB291">
            <v>46017</v>
          </cell>
          <cell r="BD291" t="str">
            <v>2. NO</v>
          </cell>
          <cell r="BE291" t="str">
            <v>N-A</v>
          </cell>
          <cell r="BF291" t="str">
            <v>N-A</v>
          </cell>
          <cell r="BG291" t="str">
            <v>2. NO</v>
          </cell>
          <cell r="BH291">
            <v>0</v>
          </cell>
          <cell r="BI291" t="str">
            <v>-</v>
          </cell>
          <cell r="BJ291" t="str">
            <v>-</v>
          </cell>
          <cell r="BL291" t="str">
            <v>2025753500800001E</v>
          </cell>
          <cell r="BM291">
            <v>50000000</v>
          </cell>
          <cell r="BN291" t="str">
            <v>JULIANA ISABEL MONTES ROMERO</v>
          </cell>
          <cell r="BO291" t="str">
            <v xml:space="preserve">https://community.secop.gov.co/Public/Tendering/ContractNoticePhases/View?PPI=CO1.PPI.40126282&amp;isFromPublicArea=True&amp;isModal=False </v>
          </cell>
          <cell r="BP291" t="str">
            <v>VIGENTE</v>
          </cell>
          <cell r="BR291" t="str">
            <v xml:space="preserve">https://community.secop.gov.co/Public/Tendering/ContractDetailView/Index?UniqueIdentifier=CO1.PCCNTR.8016051 </v>
          </cell>
          <cell r="BW291" t="str">
            <v>BANCOLOMBIA S.A.</v>
          </cell>
          <cell r="BX291" t="str">
            <v>Ahorro</v>
          </cell>
          <cell r="BY291">
            <v>74136760789</v>
          </cell>
          <cell r="CN291">
            <v>50000000</v>
          </cell>
        </row>
        <row r="292">
          <cell r="A292" t="str">
            <v>DTPA-IP-32-2025</v>
          </cell>
          <cell r="B292" t="str">
            <v>2 NACION</v>
          </cell>
          <cell r="C292" t="str">
            <v>ACEPTACIÓN OFERTA NACIÓN 031 DE 2025</v>
          </cell>
          <cell r="D292" t="str">
            <v>JAIME MOSQUERA GUERRERO</v>
          </cell>
          <cell r="E292">
            <v>45839</v>
          </cell>
          <cell r="F292" t="str">
            <v>PA01-3202008-9-025 Prestar servicios de mantenimiento correctivo y preventivo a todo costo de los medios de transporte del DNMI Cabo Manglares Bajo Mira y Frontera, implementados en el desarrollo de las actividades en el marco de la conservación de la diversidad biológica de las áreas protegidas del SINAP Nacional.</v>
          </cell>
          <cell r="G292" t="str">
            <v>N-A</v>
          </cell>
          <cell r="H292" t="str">
            <v>5 MÍNIMA CUANTÍA</v>
          </cell>
          <cell r="I292" t="str">
            <v>11 MANTENIMIENTO y/o REPARACIÓN</v>
          </cell>
          <cell r="J292" t="str">
            <v>SERVICIOS</v>
          </cell>
          <cell r="K292">
            <v>78181901</v>
          </cell>
          <cell r="L292">
            <v>8525</v>
          </cell>
          <cell r="M292">
            <v>34725</v>
          </cell>
          <cell r="N292">
            <v>45841</v>
          </cell>
          <cell r="O292" t="str">
            <v>N/A</v>
          </cell>
          <cell r="P292">
            <v>25000000</v>
          </cell>
          <cell r="Q292" t="str">
            <v xml:space="preserve">VEINTICINCO MILLONES </v>
          </cell>
          <cell r="R292" t="str">
            <v>1 PERSONA NATURAL</v>
          </cell>
          <cell r="S292" t="str">
            <v>3 CÉDULA DE CIUDADANÍA</v>
          </cell>
          <cell r="T292">
            <v>12909487</v>
          </cell>
          <cell r="U292">
            <v>1</v>
          </cell>
          <cell r="X292" t="str">
            <v>N-A</v>
          </cell>
          <cell r="Y292" t="str">
            <v>Nariño</v>
          </cell>
          <cell r="Z292" t="str">
            <v>San Andrés de Tumaco</v>
          </cell>
          <cell r="AA292" t="str">
            <v>JAIME</v>
          </cell>
          <cell r="AC292" t="str">
            <v>MOSQUERA</v>
          </cell>
          <cell r="AD292" t="str">
            <v>GUERRERO</v>
          </cell>
          <cell r="AE292" t="str">
            <v>SI</v>
          </cell>
          <cell r="AF292" t="str">
            <v>1 PÓLIZA</v>
          </cell>
          <cell r="AG292" t="str">
            <v>12 SEGUROS DEL ESTADO</v>
          </cell>
          <cell r="AH292" t="str">
            <v>5 RESPONSABILIDAD EXTRACONTRACTUAL</v>
          </cell>
          <cell r="AI292">
            <v>45842</v>
          </cell>
          <cell r="AJ292" t="str">
            <v>45-46-101031769 / 45-40-101101108</v>
          </cell>
          <cell r="AK292" t="str">
            <v>GLORIA TERESITA SERNA ALZATE</v>
          </cell>
          <cell r="AL292" t="str">
            <v>DNMI CABO MANGLARES</v>
          </cell>
          <cell r="AM292" t="str">
            <v>2 SUPERVISOR</v>
          </cell>
          <cell r="AN292" t="str">
            <v>3 CÉDULA DE CIUDADANÍA</v>
          </cell>
          <cell r="AO292">
            <v>1085903464</v>
          </cell>
          <cell r="AP292" t="str">
            <v>MARÍA FERNANDA VILLAREAL MONSALVE</v>
          </cell>
          <cell r="AQ292">
            <v>170</v>
          </cell>
          <cell r="AR292" t="str">
            <v>3 NO PACTADOS</v>
          </cell>
          <cell r="AS292" t="str">
            <v>4 NO SE HA ADICIONADO NI EN VALOR y EN TIEMPO</v>
          </cell>
          <cell r="AT292">
            <v>0</v>
          </cell>
          <cell r="AU292">
            <v>0</v>
          </cell>
          <cell r="AV292" t="str">
            <v>-</v>
          </cell>
          <cell r="AW292">
            <v>0</v>
          </cell>
          <cell r="AY292" t="str">
            <v>N-A</v>
          </cell>
          <cell r="AZ292">
            <v>45842</v>
          </cell>
          <cell r="BA292">
            <v>45842</v>
          </cell>
          <cell r="BB292">
            <v>46011</v>
          </cell>
          <cell r="BD292" t="str">
            <v>2. NO</v>
          </cell>
          <cell r="BE292" t="str">
            <v>N-A</v>
          </cell>
          <cell r="BF292" t="str">
            <v>N-A</v>
          </cell>
          <cell r="BG292" t="str">
            <v>2. NO</v>
          </cell>
          <cell r="BH292">
            <v>0</v>
          </cell>
          <cell r="BI292" t="str">
            <v>-</v>
          </cell>
          <cell r="BJ292" t="str">
            <v>-</v>
          </cell>
          <cell r="BL292" t="str">
            <v>2025753500800002E</v>
          </cell>
          <cell r="BM292">
            <v>25000000</v>
          </cell>
          <cell r="BN292" t="str">
            <v>DIANA PATRICIA GUERRERO</v>
          </cell>
          <cell r="BO292" t="str">
            <v xml:space="preserve">https://community.secop.gov.co/Public/Tendering/ContractNoticePhases/View?PPI=CO1.PPI.40207530&amp;isFromPublicArea=True&amp;isModal=False </v>
          </cell>
          <cell r="BP292" t="str">
            <v>VIGENTE</v>
          </cell>
          <cell r="BR292" t="str">
            <v xml:space="preserve">https://community.secop.gov.co/Public/Tendering/ContractDetailView/Index?UniqueIdentifier=CO1.PCCNTR.8034141 </v>
          </cell>
          <cell r="BW292" t="str">
            <v>BANCOLOMBIA S.A.</v>
          </cell>
          <cell r="BX292" t="str">
            <v>Corriente</v>
          </cell>
          <cell r="BY292">
            <v>89414353889</v>
          </cell>
          <cell r="CN292">
            <v>25000000</v>
          </cell>
        </row>
        <row r="293">
          <cell r="A293" t="str">
            <v>DTPA-IP-33-2025</v>
          </cell>
          <cell r="B293" t="str">
            <v>1 FONAM</v>
          </cell>
          <cell r="C293" t="str">
            <v>ACEPTACIÓN OFERTA FONAM 032 DE 2025</v>
          </cell>
          <cell r="D293" t="str">
            <v>TRANSPORTES ESPECIALES ACAR S.A</v>
          </cell>
          <cell r="E293">
            <v>45842</v>
          </cell>
          <cell r="F293" t="str">
            <v>PA00-3202008-15-050- PA08-3202008-15-030- PA10-3202008-15-036 Prestar el servicio de transporte de carga marítimo en cumplimiento de las actividades misionales de la DTPA en la conservación de la diversidad biológica de las áreas protegidas del SINAP nacional. LOTE 1 PNN GORGONA.</v>
          </cell>
          <cell r="G293" t="str">
            <v>N-A</v>
          </cell>
          <cell r="H293" t="str">
            <v>5 MÍNIMA CUANTÍA</v>
          </cell>
          <cell r="I293" t="str">
            <v>19 TRANSPORTE</v>
          </cell>
          <cell r="J293" t="str">
            <v>SERVICIOS</v>
          </cell>
          <cell r="K293">
            <v>78101700</v>
          </cell>
          <cell r="L293">
            <v>22825</v>
          </cell>
          <cell r="M293">
            <v>32625</v>
          </cell>
          <cell r="N293">
            <v>45845</v>
          </cell>
          <cell r="O293" t="str">
            <v>N/A</v>
          </cell>
          <cell r="P293">
            <v>14000000</v>
          </cell>
          <cell r="Q293" t="str">
            <v>CATORCE MILLONES</v>
          </cell>
          <cell r="R293" t="str">
            <v>2 PERSONA JURIDICA</v>
          </cell>
          <cell r="S293" t="str">
            <v>1 NIT</v>
          </cell>
          <cell r="V293">
            <v>805021222</v>
          </cell>
          <cell r="W293" t="str">
            <v>10 DV 9</v>
          </cell>
          <cell r="X293" t="str">
            <v>N-A</v>
          </cell>
          <cell r="Y293" t="str">
            <v>Valle del Cauca</v>
          </cell>
          <cell r="Z293" t="str">
            <v>Santiago de Cali</v>
          </cell>
          <cell r="AA293" t="str">
            <v>N/A</v>
          </cell>
          <cell r="AB293" t="str">
            <v>N/A</v>
          </cell>
          <cell r="AC293" t="str">
            <v>N/A</v>
          </cell>
          <cell r="AD293" t="str">
            <v>N/A</v>
          </cell>
          <cell r="AE293" t="str">
            <v>SI</v>
          </cell>
          <cell r="AF293" t="str">
            <v>1 PÓLIZA</v>
          </cell>
          <cell r="AG293" t="str">
            <v>12 SEGUROS DEL ESTADO</v>
          </cell>
          <cell r="AH293" t="str">
            <v>45 CUMPLIM+ CALIDAD DL SERVICIO</v>
          </cell>
          <cell r="AI293">
            <v>45845</v>
          </cell>
          <cell r="AJ293" t="str">
            <v>41-46-101022148</v>
          </cell>
          <cell r="AK293" t="str">
            <v>GLORIA TERESITA SERNA ALZATE</v>
          </cell>
          <cell r="AL293" t="str">
            <v>PNN GORGONA</v>
          </cell>
          <cell r="AM293" t="str">
            <v>2 SUPERVISOR</v>
          </cell>
          <cell r="AN293" t="str">
            <v>3 CÉDULA DE CIUDADANÍA</v>
          </cell>
          <cell r="AO293">
            <v>6499218</v>
          </cell>
          <cell r="AP293" t="str">
            <v>ANDRES MAURICIO ROJAS CAÑAS</v>
          </cell>
          <cell r="AQ293">
            <v>180</v>
          </cell>
          <cell r="AR293" t="str">
            <v>3 NO PACTADOS</v>
          </cell>
          <cell r="AS293" t="str">
            <v>4 NO SE HA ADICIONADO NI EN VALOR y EN TIEMPO</v>
          </cell>
          <cell r="AT293">
            <v>1</v>
          </cell>
          <cell r="AU293">
            <v>7000000</v>
          </cell>
          <cell r="AV293">
            <v>46000</v>
          </cell>
          <cell r="AW293">
            <v>10</v>
          </cell>
          <cell r="AX293">
            <v>46000</v>
          </cell>
          <cell r="AY293" t="str">
            <v>N-A</v>
          </cell>
          <cell r="AZ293">
            <v>45847</v>
          </cell>
          <cell r="BA293">
            <v>45847</v>
          </cell>
          <cell r="BB293">
            <v>46011</v>
          </cell>
          <cell r="BD293" t="str">
            <v>2. NO</v>
          </cell>
          <cell r="BE293" t="str">
            <v>N-A</v>
          </cell>
          <cell r="BF293" t="str">
            <v>N-A</v>
          </cell>
          <cell r="BG293" t="str">
            <v>1. SI</v>
          </cell>
          <cell r="BH293">
            <v>1</v>
          </cell>
          <cell r="BI293" t="str">
            <v>-</v>
          </cell>
          <cell r="BJ293">
            <v>46000</v>
          </cell>
          <cell r="BK293" t="str">
            <v>PRORROGADO Y ADICIONADO</v>
          </cell>
          <cell r="BL293" t="str">
            <v xml:space="preserve">2025753502500005E
</v>
          </cell>
          <cell r="BM293">
            <v>21000000</v>
          </cell>
          <cell r="BN293" t="str">
            <v>JULIANA ISABEL MONTES ROMERO</v>
          </cell>
          <cell r="BO293" t="str">
            <v xml:space="preserve">https://community.secop.gov.co/Public/Tendering/ContractNoticePhases/View?PPI=CO1.PPI.40246526&amp;isFromPublicArea=True&amp;isModal=False </v>
          </cell>
          <cell r="BP293" t="str">
            <v>VIGENTE</v>
          </cell>
          <cell r="BR293" t="str">
            <v xml:space="preserve">https://community.secop.gov.co/Public/Tendering/ContractDetailView/Index?UniqueIdentifier=CO1.PCCNTR.8033541 </v>
          </cell>
          <cell r="BW293" t="e">
            <v>#N/A</v>
          </cell>
          <cell r="BX293" t="e">
            <v>#N/A</v>
          </cell>
          <cell r="BY293" t="e">
            <v>#N/A</v>
          </cell>
          <cell r="CN293">
            <v>21000000</v>
          </cell>
        </row>
        <row r="294">
          <cell r="A294" t="str">
            <v>DTPA-IP-33-2025</v>
          </cell>
          <cell r="B294" t="str">
            <v>1 FONAM</v>
          </cell>
          <cell r="C294" t="str">
            <v>ACEPTACIÓN OFERTA FONAM 033 DE 2025</v>
          </cell>
          <cell r="D294" t="str">
            <v>ARLEY ESTUPIÑAN ESTUPIÑAN</v>
          </cell>
          <cell r="E294">
            <v>45842</v>
          </cell>
          <cell r="F294" t="str">
            <v>PA00-3202008-15-050- PA08-3202008-15-030- PA10-3202008-15-036 Prestar el servicio de transporte de carga marítimo en cumplimiento de las actividades misionales de la DTPA en la conservación de la diversidad biológica de las áreas protegidas del SINAP nacional. LOTE 2: Prestar el servicio de transporte de carga marítimo para el PNN Uramba Bahía Málaga en cumplimiento de las actividades misionales de la DTPA en la conservación de la diversidad biológica de las áreas protegidas del SINAP nacional.</v>
          </cell>
          <cell r="G294" t="str">
            <v>N-A</v>
          </cell>
          <cell r="H294" t="str">
            <v>5 MÍNIMA CUANTÍA</v>
          </cell>
          <cell r="I294" t="str">
            <v>19 TRANSPORTE</v>
          </cell>
          <cell r="J294" t="str">
            <v>SERVICIOS</v>
          </cell>
          <cell r="K294">
            <v>78101700</v>
          </cell>
          <cell r="L294">
            <v>22825</v>
          </cell>
          <cell r="M294">
            <v>32725</v>
          </cell>
          <cell r="N294">
            <v>45846</v>
          </cell>
          <cell r="O294" t="str">
            <v>N/A</v>
          </cell>
          <cell r="P294">
            <v>20000000</v>
          </cell>
          <cell r="Q294" t="str">
            <v>VEINTE MILLONES</v>
          </cell>
          <cell r="R294" t="str">
            <v>1 PERSONA NATURAL</v>
          </cell>
          <cell r="S294" t="str">
            <v>3 CÉDULA DE CIUDADANÍA</v>
          </cell>
          <cell r="T294">
            <v>14471555</v>
          </cell>
          <cell r="U294">
            <v>7</v>
          </cell>
          <cell r="X294" t="str">
            <v>N-A</v>
          </cell>
          <cell r="Y294" t="str">
            <v>Valle del Cauca</v>
          </cell>
          <cell r="Z294" t="str">
            <v>Buenaventura</v>
          </cell>
          <cell r="AA294" t="str">
            <v>ARLEY</v>
          </cell>
          <cell r="AC294" t="str">
            <v>ESTUPIÑAN</v>
          </cell>
          <cell r="AD294" t="str">
            <v>ESTUPIÑAN</v>
          </cell>
          <cell r="AE294" t="str">
            <v>SI</v>
          </cell>
          <cell r="AF294" t="str">
            <v>1 PÓLIZA</v>
          </cell>
          <cell r="AG294" t="str">
            <v>12 SEGUROS DEL ESTADO</v>
          </cell>
          <cell r="AH294" t="str">
            <v>45 CUMPLIM+ CALIDAD DL SERVICIO</v>
          </cell>
          <cell r="AI294">
            <v>45841</v>
          </cell>
          <cell r="AJ294" t="str">
            <v>45-46-101031799</v>
          </cell>
          <cell r="AK294" t="str">
            <v>GLORIA TERESITA SERNA ALZATE</v>
          </cell>
          <cell r="AL294" t="str">
            <v>PNN URAMBA BAHÍA MÁLAGA</v>
          </cell>
          <cell r="AM294" t="str">
            <v>2 SUPERVISOR</v>
          </cell>
          <cell r="AN294" t="str">
            <v>3 CÉDULA DE CIUDADANÍA</v>
          </cell>
          <cell r="AO294">
            <v>79189471</v>
          </cell>
          <cell r="AP294" t="str">
            <v>JUAN CARLOS CONTRERAS</v>
          </cell>
          <cell r="AQ294">
            <v>180</v>
          </cell>
          <cell r="AR294" t="str">
            <v>3 NO PACTADOS</v>
          </cell>
          <cell r="AS294" t="str">
            <v>4 NO SE HA ADICIONADO NI EN VALOR y EN TIEMPO</v>
          </cell>
          <cell r="AT294">
            <v>0</v>
          </cell>
          <cell r="AU294">
            <v>0</v>
          </cell>
          <cell r="AV294" t="str">
            <v>-</v>
          </cell>
          <cell r="AW294">
            <v>0</v>
          </cell>
          <cell r="AY294" t="str">
            <v>N-A</v>
          </cell>
          <cell r="AZ294">
            <v>45847</v>
          </cell>
          <cell r="BA294">
            <v>45847</v>
          </cell>
          <cell r="BB294">
            <v>46001</v>
          </cell>
          <cell r="BD294" t="str">
            <v>2. NO</v>
          </cell>
          <cell r="BE294" t="str">
            <v>N-A</v>
          </cell>
          <cell r="BF294" t="str">
            <v>N-A</v>
          </cell>
          <cell r="BG294" t="str">
            <v>2. NO</v>
          </cell>
          <cell r="BH294">
            <v>0</v>
          </cell>
          <cell r="BI294" t="str">
            <v>-</v>
          </cell>
          <cell r="BJ294" t="str">
            <v>-</v>
          </cell>
          <cell r="BL294" t="str">
            <v>2025753502500006E</v>
          </cell>
          <cell r="BM294">
            <v>20000000</v>
          </cell>
          <cell r="BN294" t="str">
            <v>JULIANA ISABEL MONTES ROMERO</v>
          </cell>
          <cell r="BO294" t="str">
            <v xml:space="preserve">https://community.secop.gov.co/Public/Tendering/ContractNoticePhases/View?PPI=CO1.PPI.40246526&amp;isFromPublicArea=True&amp;isModal=False  </v>
          </cell>
          <cell r="BP294" t="str">
            <v>VIGENTE</v>
          </cell>
          <cell r="BR294" t="str">
            <v xml:space="preserve">https://community.secop.gov.co/Public/Tendering/ContractDetailView/Index?UniqueIdentifier=CO1.PCCNTR.8033675 </v>
          </cell>
        </row>
        <row r="295">
          <cell r="A295" t="str">
            <v>DTPA-IP-33-2025</v>
          </cell>
          <cell r="B295" t="str">
            <v>1 FONAM</v>
          </cell>
          <cell r="C295" t="str">
            <v>ACEPTACIÓN OFERTA FONAM 034 DE 2025</v>
          </cell>
          <cell r="D295" t="str">
            <v>TRANSPORTES ESPECIALES ACAR S.A</v>
          </cell>
          <cell r="E295">
            <v>45842</v>
          </cell>
          <cell r="F295" t="str">
            <v>PA00-3202008-15-050- PA08-3202008-15-030- PA10-3202008-15-036 Prestar el servicio de transporte de carga marítimo en cumplimiento de las actividades misionales de la DTPA en la conservación de la diversidad biológica de las áreas protegidas del SINAP nacional. LOTE 3: Prestar el servicio de transporte de carga marítimo para el PNN Sanquianga en cumplimiento de las actividades misionales de la DTPA en la conservación de la diversidad biológica de las áreas protegidas del SINAP nacional.</v>
          </cell>
          <cell r="G295" t="str">
            <v>N-A</v>
          </cell>
          <cell r="H295" t="str">
            <v>5 MÍNIMA CUANTÍA</v>
          </cell>
          <cell r="I295" t="str">
            <v>19 TRANSPORTE</v>
          </cell>
          <cell r="J295" t="str">
            <v>SERVICIOS</v>
          </cell>
          <cell r="K295">
            <v>78101700</v>
          </cell>
          <cell r="L295">
            <v>23425</v>
          </cell>
          <cell r="M295">
            <v>32825</v>
          </cell>
          <cell r="N295">
            <v>45846</v>
          </cell>
          <cell r="O295" t="str">
            <v>N/A</v>
          </cell>
          <cell r="P295">
            <v>15000000</v>
          </cell>
          <cell r="Q295" t="str">
            <v>QUINCE MILLONES</v>
          </cell>
          <cell r="R295" t="str">
            <v>2 PERSONA JURIDICA</v>
          </cell>
          <cell r="S295" t="str">
            <v>1 NIT</v>
          </cell>
          <cell r="V295">
            <v>805021222</v>
          </cell>
          <cell r="W295" t="str">
            <v>10 DV 9</v>
          </cell>
          <cell r="X295" t="str">
            <v>N-A</v>
          </cell>
          <cell r="Y295" t="str">
            <v>Valle del Cauca</v>
          </cell>
          <cell r="Z295" t="str">
            <v>Santiago de Cali</v>
          </cell>
          <cell r="AA295" t="str">
            <v>N/A</v>
          </cell>
          <cell r="AB295" t="str">
            <v>N/A</v>
          </cell>
          <cell r="AC295" t="str">
            <v>N/A</v>
          </cell>
          <cell r="AD295" t="str">
            <v>N/A</v>
          </cell>
          <cell r="AE295" t="str">
            <v>SI</v>
          </cell>
          <cell r="AF295" t="str">
            <v>1 PÓLIZA</v>
          </cell>
          <cell r="AG295" t="str">
            <v>12 SEGUROS DEL ESTADO</v>
          </cell>
          <cell r="AH295" t="str">
            <v>45 CUMPLIM+ CALIDAD DL SERVICIO</v>
          </cell>
          <cell r="AI295">
            <v>45845</v>
          </cell>
          <cell r="AJ295" t="str">
            <v xml:space="preserve">41-46-101022149 </v>
          </cell>
          <cell r="AK295" t="str">
            <v>GLORIA TERESITA SERNA ALZATE</v>
          </cell>
          <cell r="AL295" t="str">
            <v>PNN SANQUIANGA</v>
          </cell>
          <cell r="AM295" t="str">
            <v>2 SUPERVISOR</v>
          </cell>
          <cell r="AN295" t="str">
            <v>3 CÉDULA DE CIUDADANÍA</v>
          </cell>
          <cell r="AO295">
            <v>16279020</v>
          </cell>
          <cell r="AP295" t="str">
            <v>GUSTAVO ADOLFO MAYOR A</v>
          </cell>
          <cell r="AQ295">
            <v>180</v>
          </cell>
          <cell r="AR295" t="str">
            <v>3 NO PACTADOS</v>
          </cell>
          <cell r="AS295" t="str">
            <v>4 NO SE HA ADICIONADO NI EN VALOR y EN TIEMPO</v>
          </cell>
          <cell r="AT295">
            <v>0</v>
          </cell>
          <cell r="AU295">
            <v>0</v>
          </cell>
          <cell r="AV295" t="str">
            <v>-</v>
          </cell>
          <cell r="AW295">
            <v>0</v>
          </cell>
          <cell r="AY295" t="str">
            <v>N-A</v>
          </cell>
          <cell r="AZ295">
            <v>45847</v>
          </cell>
          <cell r="BA295">
            <v>45847</v>
          </cell>
          <cell r="BB295">
            <v>46001</v>
          </cell>
          <cell r="BD295" t="str">
            <v>2. NO</v>
          </cell>
          <cell r="BE295" t="str">
            <v>N-A</v>
          </cell>
          <cell r="BF295" t="str">
            <v>N-A</v>
          </cell>
          <cell r="BG295" t="str">
            <v>2. NO</v>
          </cell>
          <cell r="BH295">
            <v>0</v>
          </cell>
          <cell r="BI295" t="str">
            <v>-</v>
          </cell>
          <cell r="BJ295" t="str">
            <v>-</v>
          </cell>
          <cell r="BL295" t="str">
            <v xml:space="preserve">2025753502500007E </v>
          </cell>
          <cell r="BM295">
            <v>15000000</v>
          </cell>
          <cell r="BN295" t="str">
            <v>JULIANA ISABEL MONTES ROMERO</v>
          </cell>
          <cell r="BO295" t="str">
            <v xml:space="preserve">https://community.secop.gov.co/Public/Tendering/ContractNoticePhases/View?PPI=CO1.PPI.40246526&amp;isFromPublicArea=True&amp;isModal=False </v>
          </cell>
          <cell r="BP295" t="str">
            <v>VIGENTE</v>
          </cell>
          <cell r="BR295" t="str">
            <v xml:space="preserve">https://community.secop.gov.co/Public/Tendering/ContractDetailView/Index?UniqueIdentifier=CO1.PCCNTR.8033544 </v>
          </cell>
        </row>
        <row r="296">
          <cell r="A296" t="str">
            <v>DTPA-IP-33-2025</v>
          </cell>
          <cell r="B296" t="str">
            <v>1 FONAM</v>
          </cell>
          <cell r="C296" t="str">
            <v>ACEPTACIÓN OFERTA FONAM 035 DE 2025</v>
          </cell>
          <cell r="D296" t="str">
            <v>TRANSPORTES ESPECIALES ACAR S.A</v>
          </cell>
          <cell r="E296">
            <v>45842</v>
          </cell>
          <cell r="F296" t="str">
            <v>PA00-3202008-15-050- PA08-3202008-15-030- PA10-3202008-15-036 Prestar el servicio de transporte de carga marítimo en cumplimiento de las actividades misionales de la DTPA en la conservación de la diversidad biológica de las áreas protegidas del SINAP nacional. LOTE 4: Prestar el servicio de transporte de carga marítimo para el PNN Utria en cumplimiento de las actividades misionales de la DTPA en la conservación de la diversidad biológica de las áreas protegidas del SINAP nacional</v>
          </cell>
          <cell r="G296" t="str">
            <v>N-A</v>
          </cell>
          <cell r="H296" t="str">
            <v>5 MÍNIMA CUANTÍA</v>
          </cell>
          <cell r="I296" t="str">
            <v>19 TRANSPORTE</v>
          </cell>
          <cell r="J296" t="str">
            <v>SERVICIOS</v>
          </cell>
          <cell r="K296">
            <v>78101700</v>
          </cell>
          <cell r="L296">
            <v>22625</v>
          </cell>
          <cell r="M296">
            <v>32925</v>
          </cell>
          <cell r="N296">
            <v>45846</v>
          </cell>
          <cell r="O296" t="str">
            <v>N/A</v>
          </cell>
          <cell r="P296">
            <v>15000000</v>
          </cell>
          <cell r="Q296" t="str">
            <v>QUINCE MILLONES</v>
          </cell>
          <cell r="R296" t="str">
            <v>2 PERSONA JURIDICA</v>
          </cell>
          <cell r="S296" t="str">
            <v>1 NIT</v>
          </cell>
          <cell r="V296">
            <v>805021222</v>
          </cell>
          <cell r="W296" t="str">
            <v>10 DV 9</v>
          </cell>
          <cell r="X296" t="str">
            <v>N-A</v>
          </cell>
          <cell r="Y296" t="str">
            <v>Valle del Cauca</v>
          </cell>
          <cell r="Z296" t="str">
            <v>Santiago de Cali</v>
          </cell>
          <cell r="AA296" t="str">
            <v>N/A</v>
          </cell>
          <cell r="AB296" t="str">
            <v>N/A</v>
          </cell>
          <cell r="AC296" t="str">
            <v>N/A</v>
          </cell>
          <cell r="AD296" t="str">
            <v>N/A</v>
          </cell>
          <cell r="AE296" t="str">
            <v>SI</v>
          </cell>
          <cell r="AF296" t="str">
            <v>1 PÓLIZA</v>
          </cell>
          <cell r="AG296" t="str">
            <v>12 SEGUROS DEL ESTADO</v>
          </cell>
          <cell r="AH296" t="str">
            <v>45 CUMPLIM+ CALIDAD DL SERVICIO</v>
          </cell>
          <cell r="AI296">
            <v>45845</v>
          </cell>
          <cell r="AJ296" t="str">
            <v xml:space="preserve">41-46-101022150 </v>
          </cell>
          <cell r="AK296" t="str">
            <v>GLORIA TERESITA SERNA ALZATE</v>
          </cell>
          <cell r="AL296" t="str">
            <v>PNN UTRÍA</v>
          </cell>
          <cell r="AM296" t="str">
            <v>2 SUPERVISOR</v>
          </cell>
          <cell r="AN296" t="str">
            <v>3 CÉDULA DE CIUDADANÍA</v>
          </cell>
          <cell r="AO296">
            <v>66848955</v>
          </cell>
          <cell r="AP296" t="str">
            <v>MARIA XIMENA ZORRILLA A.</v>
          </cell>
          <cell r="AQ296">
            <v>180</v>
          </cell>
          <cell r="AR296" t="str">
            <v>3 NO PACTADOS</v>
          </cell>
          <cell r="AS296" t="str">
            <v>4 NO SE HA ADICIONADO NI EN VALOR y EN TIEMPO</v>
          </cell>
          <cell r="AT296">
            <v>0</v>
          </cell>
          <cell r="AU296">
            <v>0</v>
          </cell>
          <cell r="AV296" t="str">
            <v>-</v>
          </cell>
          <cell r="AW296">
            <v>0</v>
          </cell>
          <cell r="AY296" t="str">
            <v>N-A</v>
          </cell>
          <cell r="AZ296">
            <v>45847</v>
          </cell>
          <cell r="BA296">
            <v>45847</v>
          </cell>
          <cell r="BB296">
            <v>46001</v>
          </cell>
          <cell r="BD296" t="str">
            <v>2. NO</v>
          </cell>
          <cell r="BE296" t="str">
            <v>N-A</v>
          </cell>
          <cell r="BF296" t="str">
            <v>N-A</v>
          </cell>
          <cell r="BG296" t="str">
            <v>2. NO</v>
          </cell>
          <cell r="BH296">
            <v>0</v>
          </cell>
          <cell r="BI296" t="str">
            <v>-</v>
          </cell>
          <cell r="BJ296" t="str">
            <v>-</v>
          </cell>
          <cell r="BL296" t="str">
            <v>2025753502500008E</v>
          </cell>
          <cell r="BM296">
            <v>15000000</v>
          </cell>
          <cell r="BN296" t="str">
            <v>JULIANA ISABEL MONTES ROMERO</v>
          </cell>
          <cell r="BO296" t="str">
            <v xml:space="preserve">https://community.secop.gov.co/Public/Tendering/ContractNoticePhases/View?PPI=CO1.PPI.40246526&amp;isFromPublicArea=True&amp;isModal=False </v>
          </cell>
          <cell r="BP296" t="str">
            <v>VIGENTE</v>
          </cell>
          <cell r="BR296" t="str">
            <v xml:space="preserve">https://community.secop.gov.co/Public/Tendering/ContractDetailView/Index?UniqueIdentifier=CO1.PCCNTR.8033854 </v>
          </cell>
        </row>
        <row r="297">
          <cell r="A297" t="str">
            <v>DTPA-IP-34-2025</v>
          </cell>
          <cell r="B297" t="str">
            <v>1 FONAM</v>
          </cell>
          <cell r="C297" t="str">
            <v>ACEPTACIÓN OFERTA FONAM 046 DE 2025</v>
          </cell>
          <cell r="D297" t="str">
            <v xml:space="preserve">ANALTEC LABORATORIOS S.A.S
</v>
          </cell>
          <cell r="E297">
            <v>45875</v>
          </cell>
          <cell r="F297" t="str">
            <v>PA04-3202008-9-126 Prestar servicio de toma de muestras y análisis microbiológicos y fisicoquímicos de cuerpos de agua priorizados del PNN Farallones de Cali, en los ecosistemas andinos, en el marco de la conservación de la diversidad biológica de las Áreas Protegidas del SINAP Nacional.</v>
          </cell>
          <cell r="G297" t="str">
            <v>N-A</v>
          </cell>
          <cell r="H297" t="str">
            <v>5 MÍNIMA CUANTÍA</v>
          </cell>
          <cell r="I297" t="str">
            <v>20 OTROS</v>
          </cell>
          <cell r="J297" t="str">
            <v>SERVICIOS</v>
          </cell>
          <cell r="K297">
            <v>70171501</v>
          </cell>
          <cell r="L297">
            <v>24225</v>
          </cell>
          <cell r="M297">
            <v>40025</v>
          </cell>
          <cell r="N297">
            <v>45877</v>
          </cell>
          <cell r="O297" t="str">
            <v>N/A</v>
          </cell>
          <cell r="P297">
            <v>20000000</v>
          </cell>
          <cell r="Q297" t="str">
            <v>VEINTE MILLONES</v>
          </cell>
          <cell r="R297" t="str">
            <v>2 PERSONA JURIDICA</v>
          </cell>
          <cell r="S297" t="str">
            <v>1 NIT</v>
          </cell>
          <cell r="V297">
            <v>900666414</v>
          </cell>
          <cell r="W297" t="str">
            <v>10 DV 9</v>
          </cell>
          <cell r="X297" t="str">
            <v>N-A</v>
          </cell>
          <cell r="Y297" t="str">
            <v>Antioquia</v>
          </cell>
          <cell r="Z297" t="str">
            <v>Medellín</v>
          </cell>
          <cell r="AA297" t="str">
            <v>N/A</v>
          </cell>
          <cell r="AB297" t="str">
            <v>N/A</v>
          </cell>
          <cell r="AC297" t="str">
            <v>N/A</v>
          </cell>
          <cell r="AD297" t="str">
            <v>N/A</v>
          </cell>
          <cell r="AE297" t="str">
            <v>SI</v>
          </cell>
          <cell r="AF297" t="str">
            <v>1 PÓLIZA</v>
          </cell>
          <cell r="AG297" t="str">
            <v>14 ASEGURADORA SOLIDARIA</v>
          </cell>
          <cell r="AH297" t="str">
            <v>45 CUMPLIM+ CALIDAD DL SERVICIO</v>
          </cell>
          <cell r="AI297">
            <v>45875</v>
          </cell>
          <cell r="AJ297" t="str">
            <v>496 47 994000021988</v>
          </cell>
          <cell r="AK297" t="str">
            <v>GLORIA TERESITA SERNA ALZATE</v>
          </cell>
          <cell r="AL297" t="str">
            <v>PNN FARALLONES DE CALI</v>
          </cell>
          <cell r="AM297" t="str">
            <v>2 SUPERVISOR</v>
          </cell>
          <cell r="AN297" t="str">
            <v>3 CÉDULA DE CIUDADANÍA</v>
          </cell>
          <cell r="AO297">
            <v>16738049</v>
          </cell>
          <cell r="AP297" t="str">
            <v>JAIME ALBERTO CELIS PERDOMO</v>
          </cell>
          <cell r="AQ297">
            <v>30</v>
          </cell>
          <cell r="AR297" t="str">
            <v>3 NO PACTADOS</v>
          </cell>
          <cell r="AS297" t="str">
            <v>4 NO SE HA ADICIONADO NI EN VALOR y EN TIEMPO</v>
          </cell>
          <cell r="AT297">
            <v>0</v>
          </cell>
          <cell r="AU297">
            <v>0</v>
          </cell>
          <cell r="AV297" t="str">
            <v>-</v>
          </cell>
          <cell r="AW297">
            <v>0</v>
          </cell>
          <cell r="AY297" t="str">
            <v>N-A</v>
          </cell>
          <cell r="AZ297">
            <v>45880</v>
          </cell>
          <cell r="BA297">
            <v>45883</v>
          </cell>
          <cell r="BB297">
            <v>45906</v>
          </cell>
          <cell r="BD297" t="str">
            <v>2. NO</v>
          </cell>
          <cell r="BE297" t="str">
            <v>N-A</v>
          </cell>
          <cell r="BF297" t="str">
            <v>N-A</v>
          </cell>
          <cell r="BG297" t="str">
            <v>2. NO</v>
          </cell>
          <cell r="BH297">
            <v>0</v>
          </cell>
          <cell r="BI297" t="str">
            <v>-</v>
          </cell>
          <cell r="BJ297" t="str">
            <v>-</v>
          </cell>
          <cell r="BL297" t="str">
            <v>2025753502500010E</v>
          </cell>
          <cell r="BM297">
            <v>20000000</v>
          </cell>
          <cell r="BN297" t="str">
            <v>WENDY ISABEL DAVID</v>
          </cell>
          <cell r="BO297" t="str">
            <v xml:space="preserve">https://community.secop.gov.co/Public/Tendering/ContractNoticePhases/View?PPI=CO1.PPI.40287575&amp;isFromPublicArea=True&amp;isModal=False </v>
          </cell>
          <cell r="BP297" t="str">
            <v>VIGENTE</v>
          </cell>
          <cell r="BR297" t="str">
            <v>https://community.secop.gov.co/Public/Tendering/ContractDetailView/Index?UniqueIdentifier=CO1.PCCNTR.8170786</v>
          </cell>
          <cell r="BW297" t="e">
            <v>#N/A</v>
          </cell>
          <cell r="BX297" t="e">
            <v>#N/A</v>
          </cell>
          <cell r="BY297" t="e">
            <v>#N/A</v>
          </cell>
          <cell r="CN297">
            <v>20000000</v>
          </cell>
        </row>
        <row r="298">
          <cell r="A298" t="str">
            <v>DTPA-IP-35-2025</v>
          </cell>
          <cell r="B298" t="str">
            <v>2 NACION</v>
          </cell>
          <cell r="C298" t="str">
            <v>ACEPTACIÓN OFERTA NACIÓN 037 DE 2025</v>
          </cell>
          <cell r="D298" t="str">
            <v xml:space="preserve">MANUEL GEORGE GAMBOA CUESTA
</v>
          </cell>
          <cell r="E298">
            <v>45852</v>
          </cell>
          <cell r="F298" t="str">
            <v>PA06-3202032-1-029 prestar servicios de mantenimiento preventivo y correctivo a todo costo de los vehículos terrestres del PNN LOS Katíos para implementar las acciones de prevención, vigilancia y control en las áreas protegidas administradas por PNNC en el marco de la conservación de la diversidad biológica de las áreas protegidas del SINAP nacional</v>
          </cell>
          <cell r="G298" t="str">
            <v>N-A</v>
          </cell>
          <cell r="H298" t="str">
            <v>5 MÍNIMA CUANTÍA</v>
          </cell>
          <cell r="I298" t="str">
            <v>11 MANTENIMIENTO y/o REPARACIÓN</v>
          </cell>
          <cell r="J298" t="str">
            <v>SERVICIOS</v>
          </cell>
          <cell r="K298">
            <v>78181500</v>
          </cell>
          <cell r="L298">
            <v>17125</v>
          </cell>
          <cell r="M298">
            <v>35425</v>
          </cell>
          <cell r="N298">
            <v>45853</v>
          </cell>
          <cell r="O298" t="str">
            <v>N/A</v>
          </cell>
          <cell r="P298">
            <v>10000000</v>
          </cell>
          <cell r="Q298" t="str">
            <v>DIEZ MILLONES</v>
          </cell>
          <cell r="R298" t="str">
            <v>1 PERSONA NATURAL</v>
          </cell>
          <cell r="S298" t="str">
            <v>3 CÉDULA DE CIUDADANÍA</v>
          </cell>
          <cell r="T298">
            <v>71981200</v>
          </cell>
          <cell r="U298">
            <v>3</v>
          </cell>
          <cell r="X298" t="str">
            <v>N-A</v>
          </cell>
          <cell r="Y298" t="str">
            <v>Antioquia</v>
          </cell>
          <cell r="Z298" t="str">
            <v>Turbo</v>
          </cell>
          <cell r="AA298" t="str">
            <v xml:space="preserve">MANUEL </v>
          </cell>
          <cell r="AB298" t="str">
            <v>GEORGE</v>
          </cell>
          <cell r="AC298" t="str">
            <v>GAMBOA</v>
          </cell>
          <cell r="AD298" t="str">
            <v>CUESTA</v>
          </cell>
          <cell r="AE298" t="str">
            <v>SI</v>
          </cell>
          <cell r="AF298" t="str">
            <v>1 PÓLIZA</v>
          </cell>
          <cell r="AG298" t="str">
            <v>12 SEGUROS DEL ESTADO</v>
          </cell>
          <cell r="AH298" t="str">
            <v>45 CUMPLIM+ CALIDAD DL SERVICIO</v>
          </cell>
          <cell r="AI298">
            <v>45852</v>
          </cell>
          <cell r="AJ298" t="str">
            <v>45-46-101031874</v>
          </cell>
          <cell r="AK298" t="str">
            <v>GLORIA TERESITA SERNA ALZATE</v>
          </cell>
          <cell r="AL298" t="str">
            <v>PNN LOS KATIOS</v>
          </cell>
          <cell r="AM298" t="str">
            <v>2 SUPERVISOR</v>
          </cell>
          <cell r="AN298" t="str">
            <v>3 CÉDULA DE CIUDADANÍA</v>
          </cell>
          <cell r="AO298">
            <v>12563768</v>
          </cell>
          <cell r="AP298" t="str">
            <v>NELSON DE LA ROSA MANJARRES</v>
          </cell>
          <cell r="AQ298">
            <v>139</v>
          </cell>
          <cell r="AR298" t="str">
            <v>3 NO PACTADOS</v>
          </cell>
          <cell r="AS298" t="str">
            <v>4 NO SE HA ADICIONADO NI EN VALOR y EN TIEMPO</v>
          </cell>
          <cell r="AT298">
            <v>0</v>
          </cell>
          <cell r="AU298">
            <v>0</v>
          </cell>
          <cell r="AV298" t="str">
            <v>-</v>
          </cell>
          <cell r="AW298">
            <v>0</v>
          </cell>
          <cell r="AY298" t="str">
            <v>N-A</v>
          </cell>
          <cell r="AZ298">
            <v>45856</v>
          </cell>
          <cell r="BA298">
            <v>45856</v>
          </cell>
          <cell r="BB298">
            <v>45991</v>
          </cell>
          <cell r="BD298" t="str">
            <v>2. NO</v>
          </cell>
          <cell r="BE298" t="str">
            <v>N-A</v>
          </cell>
          <cell r="BF298" t="str">
            <v>N-A</v>
          </cell>
          <cell r="BG298" t="str">
            <v>2. NO</v>
          </cell>
          <cell r="BH298">
            <v>0</v>
          </cell>
          <cell r="BI298" t="str">
            <v>-</v>
          </cell>
          <cell r="BJ298" t="str">
            <v>-</v>
          </cell>
          <cell r="BL298" t="str">
            <v>2025753500800004E</v>
          </cell>
          <cell r="BM298">
            <v>10000000</v>
          </cell>
          <cell r="BN298" t="str">
            <v>DIANA PATRICIA GUERRERO</v>
          </cell>
          <cell r="BO298" t="str">
            <v xml:space="preserve">https://community.secop.gov.co/Public/Tendering/ContractNoticePhases/View?PPI=CO1.PPI.40488309&amp;isFromPublicArea=True&amp;isModal=False </v>
          </cell>
          <cell r="BP298" t="str">
            <v>VIGENTE</v>
          </cell>
          <cell r="BR298" t="str">
            <v xml:space="preserve">https://community.secop.gov.co/Public/Tendering/ContractDetailView/Index?UniqueIdentifier=CO1.PCCNTR.8074836 </v>
          </cell>
          <cell r="BW298" t="str">
            <v>BANCO DE BOGOTA</v>
          </cell>
          <cell r="BX298" t="str">
            <v>Ahorro</v>
          </cell>
          <cell r="BY298">
            <v>620233635</v>
          </cell>
          <cell r="CN298">
            <v>10000000</v>
          </cell>
        </row>
        <row r="299">
          <cell r="A299" t="str">
            <v>DTPA-IP-36-2025</v>
          </cell>
          <cell r="B299" t="str">
            <v>2 NACION</v>
          </cell>
          <cell r="C299" t="str">
            <v>ACEPTACIÓN OFERTA NACIÓN 038 DE 2025</v>
          </cell>
          <cell r="D299" t="str">
            <v>SERVIFRENOS GALINDEZ S.A.S</v>
          </cell>
          <cell r="E299">
            <v>45853</v>
          </cell>
          <cell r="F299" t="str">
            <v xml:space="preserve">Prestar servicios de Mantenimiento preventivo y correctivo a todo costo del parque automotor pertenecientes al PNN Munchique requeridos para fortalecer los procesos administrativos de las áreas de SPNNC. </v>
          </cell>
          <cell r="G299" t="str">
            <v>N-A</v>
          </cell>
          <cell r="H299" t="str">
            <v>5 MÍNIMA CUANTÍA</v>
          </cell>
          <cell r="I299" t="str">
            <v>11 MANTENIMIENTO y/o REPARACIÓN</v>
          </cell>
          <cell r="J299" t="str">
            <v>SERVICIOS</v>
          </cell>
          <cell r="K299">
            <v>78181500</v>
          </cell>
          <cell r="L299">
            <v>5825</v>
          </cell>
          <cell r="M299">
            <v>35625</v>
          </cell>
          <cell r="N299">
            <v>45854</v>
          </cell>
          <cell r="O299" t="str">
            <v>N/A</v>
          </cell>
          <cell r="P299">
            <v>30000000</v>
          </cell>
          <cell r="Q299" t="str">
            <v>TREINTA MILLONES</v>
          </cell>
          <cell r="R299" t="str">
            <v>2 PERSONA JURIDICA</v>
          </cell>
          <cell r="S299" t="str">
            <v>1 NIT</v>
          </cell>
          <cell r="V299">
            <v>901167412</v>
          </cell>
          <cell r="W299" t="str">
            <v>8 DV 7</v>
          </cell>
          <cell r="X299" t="str">
            <v>N-A</v>
          </cell>
          <cell r="Y299" t="str">
            <v>Cauca</v>
          </cell>
          <cell r="Z299" t="str">
            <v>Popayan</v>
          </cell>
          <cell r="AA299" t="str">
            <v>N/A</v>
          </cell>
          <cell r="AB299" t="str">
            <v>N/A</v>
          </cell>
          <cell r="AC299" t="str">
            <v>N/A</v>
          </cell>
          <cell r="AD299" t="str">
            <v>N/A</v>
          </cell>
          <cell r="AE299" t="str">
            <v>SI</v>
          </cell>
          <cell r="AF299" t="str">
            <v>1 PÓLIZA</v>
          </cell>
          <cell r="AG299" t="str">
            <v>8 MUNDIAL SEGUROS</v>
          </cell>
          <cell r="AH299" t="str">
            <v>45 CUMPLIM+ CALIDAD DL SERVICIO</v>
          </cell>
          <cell r="AI299">
            <v>45849</v>
          </cell>
          <cell r="AJ299">
            <v>100100463</v>
          </cell>
          <cell r="AK299" t="str">
            <v>GLORIA TERESITA SERNA ALZATE</v>
          </cell>
          <cell r="AL299" t="str">
            <v>PNN MUNCHIQUE</v>
          </cell>
          <cell r="AM299" t="str">
            <v>2 SUPERVISOR</v>
          </cell>
          <cell r="AN299" t="str">
            <v>3 CÉDULA DE CIUDADANÍA</v>
          </cell>
          <cell r="AO299">
            <v>16738049</v>
          </cell>
          <cell r="AP299" t="str">
            <v>JAIME ALBERTO CELIS PERDOMO</v>
          </cell>
          <cell r="AQ299">
            <v>180</v>
          </cell>
          <cell r="AR299" t="str">
            <v>3 NO PACTADOS</v>
          </cell>
          <cell r="AS299" t="str">
            <v>4 NO SE HA ADICIONADO NI EN VALOR y EN TIEMPO</v>
          </cell>
          <cell r="AT299">
            <v>0</v>
          </cell>
          <cell r="AU299">
            <v>0</v>
          </cell>
          <cell r="AV299" t="str">
            <v>-</v>
          </cell>
          <cell r="AW299">
            <v>0</v>
          </cell>
          <cell r="AY299" t="str">
            <v>N-A</v>
          </cell>
          <cell r="AZ299">
            <v>45853</v>
          </cell>
          <cell r="BA299">
            <v>45855</v>
          </cell>
          <cell r="BB299">
            <v>46021</v>
          </cell>
          <cell r="BD299" t="str">
            <v>2. NO</v>
          </cell>
          <cell r="BE299" t="str">
            <v>N-A</v>
          </cell>
          <cell r="BF299" t="str">
            <v>N-A</v>
          </cell>
          <cell r="BG299" t="str">
            <v>2. NO</v>
          </cell>
          <cell r="BH299">
            <v>0</v>
          </cell>
          <cell r="BI299" t="str">
            <v>-</v>
          </cell>
          <cell r="BJ299" t="str">
            <v>-</v>
          </cell>
          <cell r="BL299" t="str">
            <v>2025753500800003E</v>
          </cell>
          <cell r="BM299">
            <v>30000000</v>
          </cell>
          <cell r="BN299" t="str">
            <v>JULIANA ISABEL MONTES ROMERO</v>
          </cell>
          <cell r="BO299" t="str">
            <v xml:space="preserve">https://community.secop.gov.co/Public/Tendering/ContractNoticePhases/View?PPI=CO1.PPI.40491910&amp;isFromPublicArea=True&amp;isModal=False </v>
          </cell>
          <cell r="BP299" t="str">
            <v>VIGENTE</v>
          </cell>
          <cell r="BR299" t="str">
            <v xml:space="preserve">https://community.secop.gov.co/Public/Tendering/ContractDetailView/Index?UniqueIdentifier=CO1.PCCNTR.8075477 </v>
          </cell>
          <cell r="BW299" t="e">
            <v>#N/A</v>
          </cell>
          <cell r="BX299" t="e">
            <v>#N/A</v>
          </cell>
          <cell r="BY299" t="e">
            <v>#N/A</v>
          </cell>
          <cell r="CN299">
            <v>30000000</v>
          </cell>
        </row>
        <row r="300">
          <cell r="A300" t="str">
            <v>DTPA-IP-37-2025</v>
          </cell>
          <cell r="B300" t="str">
            <v>1 FONAM</v>
          </cell>
          <cell r="C300" t="str">
            <v>ACEPTACIÓN OFERTA FONAM 041 DE 2025</v>
          </cell>
          <cell r="D300" t="str">
            <v>KEELCUR TECNOLOGÍA AMBIENTAL S.A.S. BIC</v>
          </cell>
          <cell r="E300">
            <v>45853</v>
          </cell>
          <cell r="F300" t="str">
            <v>PA04-3202008-9-135. Prestar servicio de mantenimiento y calibración a todo costo de los equipos utilizados en el PNN Farallones de Cali, para la ejecución de acciones a adelantarse en las diferentes estrategias del área, en el marco de la conservación de la diversidad biológica de las áreas protegidas del SINAP nacional.</v>
          </cell>
          <cell r="G300" t="str">
            <v>N-A</v>
          </cell>
          <cell r="H300" t="str">
            <v>5 MÍNIMA CUANTÍA</v>
          </cell>
          <cell r="I300" t="str">
            <v>11 MANTENIMIENTO y/o REPARACIÓN</v>
          </cell>
          <cell r="J300" t="str">
            <v>SERVICIOS</v>
          </cell>
          <cell r="K300">
            <v>81141504</v>
          </cell>
          <cell r="L300">
            <v>24125</v>
          </cell>
          <cell r="M300">
            <v>34725</v>
          </cell>
          <cell r="N300">
            <v>45854</v>
          </cell>
          <cell r="O300" t="str">
            <v>N/A</v>
          </cell>
          <cell r="P300">
            <v>38942500</v>
          </cell>
          <cell r="Q300" t="str">
            <v>VEINTISÉIS MILLONES CIENTO CINCUENTA MIL</v>
          </cell>
          <cell r="R300" t="str">
            <v>2 PERSONA JURIDICA</v>
          </cell>
          <cell r="S300" t="str">
            <v>1 NIT</v>
          </cell>
          <cell r="V300">
            <v>901643064</v>
          </cell>
          <cell r="W300" t="str">
            <v>10 DV 9</v>
          </cell>
          <cell r="X300" t="str">
            <v>N-A</v>
          </cell>
          <cell r="Y300" t="str">
            <v>Valle del Cauca</v>
          </cell>
          <cell r="Z300" t="str">
            <v>Candelaria</v>
          </cell>
          <cell r="AA300" t="str">
            <v>N/A</v>
          </cell>
          <cell r="AB300" t="str">
            <v>N/A</v>
          </cell>
          <cell r="AC300" t="str">
            <v>N/A</v>
          </cell>
          <cell r="AD300" t="str">
            <v>N/A</v>
          </cell>
          <cell r="AE300" t="str">
            <v>SI</v>
          </cell>
          <cell r="AF300" t="str">
            <v>1 PÓLIZA</v>
          </cell>
          <cell r="AG300" t="str">
            <v>11 SEGUROS BOLÍVAR</v>
          </cell>
          <cell r="AH300" t="str">
            <v>45 CUMPLIM+ CALIDAD DL SERVICIO</v>
          </cell>
          <cell r="AI300">
            <v>45854</v>
          </cell>
          <cell r="AJ300">
            <v>1020113285401</v>
          </cell>
          <cell r="AK300" t="str">
            <v>GLORIA TERESITA SERNA ALZATE</v>
          </cell>
          <cell r="AL300" t="str">
            <v>PNN FARALLONES DE CALI</v>
          </cell>
          <cell r="AM300" t="str">
            <v>2 SUPERVISOR</v>
          </cell>
          <cell r="AN300" t="str">
            <v>3 CÉDULA DE CIUDADANÍA</v>
          </cell>
          <cell r="AO300">
            <v>16738049</v>
          </cell>
          <cell r="AP300" t="str">
            <v>JAIME ALBERTO CELIS PERDOMO</v>
          </cell>
          <cell r="AQ300">
            <v>46</v>
          </cell>
          <cell r="AR300" t="str">
            <v>3 NO PACTADOS</v>
          </cell>
          <cell r="AS300" t="str">
            <v>4 NO SE HA ADICIONADO NI EN VALOR y EN TIEMPO</v>
          </cell>
          <cell r="AT300">
            <v>1</v>
          </cell>
          <cell r="AU300">
            <v>12792500</v>
          </cell>
          <cell r="AV300">
            <v>45930</v>
          </cell>
          <cell r="AW300">
            <v>30</v>
          </cell>
          <cell r="AX300">
            <v>45930</v>
          </cell>
          <cell r="AY300" t="str">
            <v>N-A</v>
          </cell>
          <cell r="AZ300">
            <v>45900</v>
          </cell>
          <cell r="BA300">
            <v>45854</v>
          </cell>
          <cell r="BB300">
            <v>45960</v>
          </cell>
          <cell r="BD300" t="str">
            <v>2. NO</v>
          </cell>
          <cell r="BE300" t="str">
            <v>N-A</v>
          </cell>
          <cell r="BF300" t="str">
            <v>N-A</v>
          </cell>
          <cell r="BG300" t="str">
            <v>2. NO</v>
          </cell>
          <cell r="BH300">
            <v>0</v>
          </cell>
          <cell r="BI300" t="str">
            <v>-</v>
          </cell>
          <cell r="BJ300" t="str">
            <v>2025/08/28 - 2025/09/30</v>
          </cell>
          <cell r="BK300" t="str">
            <v>PRORROGADO DOS VECES Y ADICIONADOS UNA VEZ</v>
          </cell>
          <cell r="BL300" t="str">
            <v>2025753501700004E</v>
          </cell>
          <cell r="BM300">
            <v>51735000</v>
          </cell>
          <cell r="BN300" t="str">
            <v>ALEX YANIRA PISMAG PORTILLA</v>
          </cell>
          <cell r="BO300" t="str">
            <v xml:space="preserve">https://community.secop.gov.co/Public/Tendering/ContractNoticePhases/View?PPI=CO1.PPI.40489711&amp;isFromPublicArea=True&amp;isModal=False </v>
          </cell>
          <cell r="BP300" t="str">
            <v>VIGENTE</v>
          </cell>
          <cell r="BR300" t="str">
            <v xml:space="preserve">https://community.secop.gov.co/Public/Tendering/ContractDetailView/Index?UniqueIdentifier=CO1.PCCNTR.8084488 </v>
          </cell>
          <cell r="BW300" t="e">
            <v>#N/A</v>
          </cell>
          <cell r="BX300" t="e">
            <v>#N/A</v>
          </cell>
          <cell r="BY300" t="e">
            <v>#N/A</v>
          </cell>
          <cell r="CN300">
            <v>51735000</v>
          </cell>
        </row>
        <row r="301">
          <cell r="A301" t="str">
            <v>DTPA-IP-38-2025</v>
          </cell>
          <cell r="B301" t="str">
            <v>1 FONAM</v>
          </cell>
          <cell r="C301" t="str">
            <v>ACEPTACIÓN OFERTA FONAM 044 DE 2025</v>
          </cell>
          <cell r="D301" t="str">
            <v>MAR ANTIGUO S.A.S</v>
          </cell>
          <cell r="E301">
            <v>45863</v>
          </cell>
          <cell r="F301" t="str">
            <v>PA10-3202060-19_1-039; PA10-3202060-18_1-040 Adquirir equipos, herramientas e insumos en el PNN Utría para monitorear e implementar el proceso de restauración en las zonas degradadas y alteradas del área protegida y/o zonas de influencia, en el marco de la conservación de la diversidad biológica de las áreas protegidas del SINAP nacional".</v>
          </cell>
          <cell r="G301" t="str">
            <v>N-A</v>
          </cell>
          <cell r="H301" t="str">
            <v>5 MÍNIMA CUANTÍA</v>
          </cell>
          <cell r="I301" t="str">
            <v>3 COMPRAVENTA y/o SUMINISTRO</v>
          </cell>
          <cell r="J301" t="str">
            <v>COMPRAVENTA</v>
          </cell>
          <cell r="K301">
            <v>27112000</v>
          </cell>
          <cell r="L301">
            <v>23525</v>
          </cell>
          <cell r="M301">
            <v>37525</v>
          </cell>
          <cell r="N301">
            <v>45868</v>
          </cell>
          <cell r="O301" t="str">
            <v>N/A</v>
          </cell>
          <cell r="P301">
            <v>28386300</v>
          </cell>
          <cell r="Q301" t="str">
            <v>VEINTIOCHO MILLONES TRESCIENTOS OCHENTA Y SEIS MIL TRESCIENTOS</v>
          </cell>
          <cell r="R301" t="str">
            <v>2 PERSONA JURIDICA</v>
          </cell>
          <cell r="S301" t="str">
            <v>1 NIT</v>
          </cell>
          <cell r="V301">
            <v>900034591</v>
          </cell>
          <cell r="W301" t="str">
            <v>3 DV 2</v>
          </cell>
          <cell r="X301" t="str">
            <v>N-A</v>
          </cell>
          <cell r="Y301" t="str">
            <v>Valle del Cauca</v>
          </cell>
          <cell r="Z301" t="str">
            <v>Santiago de Cali</v>
          </cell>
          <cell r="AA301" t="str">
            <v>N/A</v>
          </cell>
          <cell r="AB301" t="str">
            <v>N/A</v>
          </cell>
          <cell r="AC301" t="str">
            <v>N/A</v>
          </cell>
          <cell r="AD301" t="str">
            <v>N/A</v>
          </cell>
          <cell r="AE301" t="str">
            <v>SI</v>
          </cell>
          <cell r="AF301" t="str">
            <v>1 PÓLIZA</v>
          </cell>
          <cell r="AG301" t="str">
            <v>12 SEGUROS DEL ESTADO</v>
          </cell>
          <cell r="AH301" t="str">
            <v>45 CUMPLIM+ CALIDAD DL SERVICIO</v>
          </cell>
          <cell r="AI301">
            <v>45866</v>
          </cell>
          <cell r="AJ301" t="str">
            <v>45-46-101031965</v>
          </cell>
          <cell r="AK301" t="str">
            <v>GLORIA TERESITA SERNA ALZATE</v>
          </cell>
          <cell r="AL301" t="str">
            <v>PNN UTRÍA</v>
          </cell>
          <cell r="AM301" t="str">
            <v>2 SUPERVISOR</v>
          </cell>
          <cell r="AN301" t="str">
            <v>3 CÉDULA DE CIUDADANÍA</v>
          </cell>
          <cell r="AO301">
            <v>66848955</v>
          </cell>
          <cell r="AP301" t="str">
            <v>MARIA XIMENA ZORRILLA A.</v>
          </cell>
          <cell r="AQ301">
            <v>36</v>
          </cell>
          <cell r="AR301" t="str">
            <v>3 NO PACTADOS</v>
          </cell>
          <cell r="AS301" t="str">
            <v>4 NO SE HA ADICIONADO NI EN VALOR y EN TIEMPO</v>
          </cell>
          <cell r="AT301">
            <v>0</v>
          </cell>
          <cell r="AU301">
            <v>0</v>
          </cell>
          <cell r="AV301" t="str">
            <v>-</v>
          </cell>
          <cell r="AW301">
            <v>0</v>
          </cell>
          <cell r="AY301" t="str">
            <v>N-A</v>
          </cell>
          <cell r="AZ301">
            <v>45867</v>
          </cell>
          <cell r="BA301">
            <v>45868</v>
          </cell>
          <cell r="BB301">
            <v>45899</v>
          </cell>
          <cell r="BD301" t="str">
            <v>2. NO</v>
          </cell>
          <cell r="BE301" t="str">
            <v>N-A</v>
          </cell>
          <cell r="BF301" t="str">
            <v>N-A</v>
          </cell>
          <cell r="BG301" t="str">
            <v>2. NO</v>
          </cell>
          <cell r="BH301">
            <v>0</v>
          </cell>
          <cell r="BI301" t="str">
            <v>-</v>
          </cell>
          <cell r="BJ301" t="str">
            <v>-</v>
          </cell>
          <cell r="BL301" t="str">
            <v>2025753501400005E</v>
          </cell>
          <cell r="BM301">
            <v>28386300</v>
          </cell>
          <cell r="BN301" t="str">
            <v>KHAREM CARABALI MARULANDA</v>
          </cell>
          <cell r="BO301" t="str">
            <v xml:space="preserve">https://community.secop.gov.co/Public/Tendering/ContractNoticePhases/View?PPI=CO1.PPI.40543456&amp;isFromPublicArea=True&amp;isModal=False </v>
          </cell>
          <cell r="BP301" t="str">
            <v>VIGENTE</v>
          </cell>
          <cell r="BR301" t="str">
            <v xml:space="preserve">https://community.secop.gov.co/Public/Tendering/ContractDetailView/Index?UniqueIdentifier=CO1.PCCNTR.8125612 </v>
          </cell>
          <cell r="BW301" t="e">
            <v>#N/A</v>
          </cell>
          <cell r="BX301" t="e">
            <v>#N/A</v>
          </cell>
          <cell r="BY301" t="e">
            <v>#N/A</v>
          </cell>
          <cell r="CN301">
            <v>28386300</v>
          </cell>
        </row>
        <row r="302">
          <cell r="A302" t="str">
            <v>DTPA-IP-39-2025</v>
          </cell>
          <cell r="B302" t="str">
            <v>1 FONAM</v>
          </cell>
          <cell r="C302" t="str">
            <v>ACEPTACIÓN OFERTA FONAM 039 DE 2025</v>
          </cell>
          <cell r="D302" t="str">
            <v>MAR ANTIGUO S.A.S.</v>
          </cell>
          <cell r="E302">
            <v>45853</v>
          </cell>
          <cell r="F302" t="str">
            <v xml:space="preserve">PA08-3202032-1-013 Adquirir GPS para la captura de datos en campo en el desarrollo de las actividades operativas de prevención, vigilancia y control en el marco de la conservación de la diversidad biológica AP del SINAP nacional </v>
          </cell>
          <cell r="G302" t="str">
            <v>N-A</v>
          </cell>
          <cell r="H302" t="str">
            <v>5 MÍNIMA CUANTÍA</v>
          </cell>
          <cell r="I302" t="str">
            <v>3 COMPRAVENTA y/o SUMINISTRO</v>
          </cell>
          <cell r="J302" t="str">
            <v>COMPRAVENTA</v>
          </cell>
          <cell r="K302">
            <v>32101656</v>
          </cell>
          <cell r="L302">
            <v>22225</v>
          </cell>
          <cell r="M302">
            <v>34625</v>
          </cell>
          <cell r="N302">
            <v>45854</v>
          </cell>
          <cell r="O302" t="str">
            <v>N/A</v>
          </cell>
          <cell r="P302">
            <v>3380000</v>
          </cell>
          <cell r="Q302" t="str">
            <v>TRES MILLONES TRESCIENTOS OCHENTA MIL</v>
          </cell>
          <cell r="R302" t="str">
            <v>2 PERSONA JURIDICA</v>
          </cell>
          <cell r="S302" t="str">
            <v>1 NIT</v>
          </cell>
          <cell r="V302">
            <v>900034591</v>
          </cell>
          <cell r="W302" t="str">
            <v>3 DV 2</v>
          </cell>
          <cell r="X302" t="str">
            <v>N-A</v>
          </cell>
          <cell r="Y302" t="str">
            <v>Valle del Cauca</v>
          </cell>
          <cell r="Z302" t="str">
            <v>Santiago de Cali</v>
          </cell>
          <cell r="AA302" t="str">
            <v>N/A</v>
          </cell>
          <cell r="AB302" t="str">
            <v>N/A</v>
          </cell>
          <cell r="AC302" t="str">
            <v>N/A</v>
          </cell>
          <cell r="AD302" t="str">
            <v>N/A</v>
          </cell>
          <cell r="AE302" t="str">
            <v>SI</v>
          </cell>
          <cell r="AF302" t="str">
            <v>1 PÓLIZA</v>
          </cell>
          <cell r="AG302" t="str">
            <v>12 SEGUROS DEL ESTADO</v>
          </cell>
          <cell r="AH302" t="str">
            <v>45 CUMPLIM+ CALIDAD DL SERVICIO</v>
          </cell>
          <cell r="AI302">
            <v>45853</v>
          </cell>
          <cell r="AJ302" t="str">
            <v>45-46-101031879</v>
          </cell>
          <cell r="AK302" t="str">
            <v>GLORIA TERESITA SERNA ALZATE</v>
          </cell>
          <cell r="AL302" t="str">
            <v>PNN SANQUIANGA</v>
          </cell>
          <cell r="AM302" t="str">
            <v>2 SUPERVISOR</v>
          </cell>
          <cell r="AN302" t="str">
            <v>3 CÉDULA DE CIUDADANÍA</v>
          </cell>
          <cell r="AO302">
            <v>16279020</v>
          </cell>
          <cell r="AP302" t="str">
            <v>GUSTAVO ADOLFO MAYOR A</v>
          </cell>
          <cell r="AQ302">
            <v>30</v>
          </cell>
          <cell r="AR302" t="str">
            <v>3 NO PACTADOS</v>
          </cell>
          <cell r="AS302" t="str">
            <v>4 NO SE HA ADICIONADO NI EN VALOR y EN TIEMPO</v>
          </cell>
          <cell r="AT302">
            <v>0</v>
          </cell>
          <cell r="AU302">
            <v>0</v>
          </cell>
          <cell r="AV302" t="str">
            <v>-</v>
          </cell>
          <cell r="AW302">
            <v>0</v>
          </cell>
          <cell r="AY302" t="str">
            <v>N-A</v>
          </cell>
          <cell r="AZ302">
            <v>45855</v>
          </cell>
          <cell r="BA302">
            <v>45855</v>
          </cell>
          <cell r="BB302">
            <v>45883</v>
          </cell>
          <cell r="BD302" t="str">
            <v>2. NO</v>
          </cell>
          <cell r="BE302" t="str">
            <v>N-A</v>
          </cell>
          <cell r="BF302" t="str">
            <v>N-A</v>
          </cell>
          <cell r="BG302" t="str">
            <v>2. NO</v>
          </cell>
          <cell r="BH302">
            <v>0</v>
          </cell>
          <cell r="BI302" t="str">
            <v>-</v>
          </cell>
          <cell r="BJ302" t="str">
            <v>-</v>
          </cell>
          <cell r="BL302" t="str">
            <v>2025753501400004E</v>
          </cell>
          <cell r="BM302">
            <v>3380000</v>
          </cell>
          <cell r="BN302" t="str">
            <v>JULIANA ISABEL MONTES ROMERO</v>
          </cell>
          <cell r="BO302" t="str">
            <v xml:space="preserve">https://community.secop.gov.co/Public/Tendering/ContractNoticePhases/View?PPI=CO1.PPI.40542377&amp;isFromPublicArea=True&amp;isModal=False </v>
          </cell>
          <cell r="BP302" t="str">
            <v>VIGENTE</v>
          </cell>
          <cell r="BR302" t="str">
            <v xml:space="preserve">https://community.secop.gov.co/Public/Tendering/ContractDetailView/Index?UniqueIdentifier=CO1.PCCNTR.8082068 </v>
          </cell>
          <cell r="BW302" t="e">
            <v>#N/A</v>
          </cell>
          <cell r="BX302" t="e">
            <v>#N/A</v>
          </cell>
          <cell r="BY302" t="e">
            <v>#N/A</v>
          </cell>
          <cell r="CN302">
            <v>3380000</v>
          </cell>
        </row>
        <row r="303">
          <cell r="A303" t="str">
            <v>DTPA-IP-40-2025</v>
          </cell>
          <cell r="B303" t="str">
            <v>1 FONAM</v>
          </cell>
          <cell r="C303" t="str">
            <v>ACEPTACIÓN OFERTA FONAM 045 DE 2025</v>
          </cell>
          <cell r="D303" t="str">
            <v>READYNET S.A.S</v>
          </cell>
          <cell r="E303">
            <v>45866</v>
          </cell>
          <cell r="F303" t="str">
            <v>PA01-3202008-9-027 Adquirir raciones de campaña con el fin de fortalecer las acciones operativas en el desarrollo de las actividades misionales asignadas al DNMI Cabo Manglares, en el marco de la conservación de la diversidad biológica de las áreas protegidas del SINAP nacional.</v>
          </cell>
          <cell r="G303" t="str">
            <v>N-A</v>
          </cell>
          <cell r="H303" t="str">
            <v>5 MÍNIMA CUANTÍA</v>
          </cell>
          <cell r="I303" t="str">
            <v>3 COMPRAVENTA y/o SUMINISTRO</v>
          </cell>
          <cell r="J303" t="str">
            <v>SUMINISTRO</v>
          </cell>
          <cell r="K303">
            <v>50221001</v>
          </cell>
          <cell r="L303">
            <v>28525</v>
          </cell>
          <cell r="M303">
            <v>37425</v>
          </cell>
          <cell r="N303">
            <v>45868</v>
          </cell>
          <cell r="O303" t="str">
            <v>N/A</v>
          </cell>
          <cell r="P303">
            <v>11788543</v>
          </cell>
          <cell r="Q303" t="str">
            <v>ONCE MILLONES SETECIENTOS OCHENTA Y OCHO MIL QUINIENTOS CUARENTA Y TRES</v>
          </cell>
          <cell r="R303" t="str">
            <v>2 PERSONA JURIDICA</v>
          </cell>
          <cell r="S303" t="str">
            <v>1 NIT</v>
          </cell>
          <cell r="V303">
            <v>900529085</v>
          </cell>
          <cell r="W303" t="str">
            <v>3 DV 2</v>
          </cell>
          <cell r="X303" t="str">
            <v>N-A</v>
          </cell>
          <cell r="Y303" t="str">
            <v>Antioquia</v>
          </cell>
          <cell r="Z303" t="str">
            <v>Medellín</v>
          </cell>
          <cell r="AA303" t="str">
            <v>N/A</v>
          </cell>
          <cell r="AB303" t="str">
            <v>N/A</v>
          </cell>
          <cell r="AC303" t="str">
            <v>N/A</v>
          </cell>
          <cell r="AD303" t="str">
            <v>N/A</v>
          </cell>
          <cell r="AE303" t="str">
            <v>SI</v>
          </cell>
          <cell r="AF303" t="str">
            <v>1 PÓLIZA</v>
          </cell>
          <cell r="AG303" t="str">
            <v>8 MUNDIAL SEGUROS</v>
          </cell>
          <cell r="AH303" t="str">
            <v>45 CUMPLIM+ CALIDAD DL SERVICIO</v>
          </cell>
          <cell r="AI303">
            <v>45866</v>
          </cell>
          <cell r="AJ303">
            <v>108271530</v>
          </cell>
          <cell r="AK303" t="str">
            <v>GLORIA TERESITA SERNA ALZATE</v>
          </cell>
          <cell r="AL303" t="str">
            <v>DNMI CABO MANGLARES</v>
          </cell>
          <cell r="AM303" t="str">
            <v>2 SUPERVISOR</v>
          </cell>
          <cell r="AN303" t="str">
            <v>3 CÉDULA DE CIUDADANÍA</v>
          </cell>
          <cell r="AO303">
            <v>1085903464</v>
          </cell>
          <cell r="AP303" t="str">
            <v>MARÍA FERNANDA VILLAREAL MONSALVE</v>
          </cell>
          <cell r="AQ303">
            <v>20</v>
          </cell>
          <cell r="AR303" t="str">
            <v>3 NO PACTADOS</v>
          </cell>
          <cell r="AS303" t="str">
            <v>4 NO SE HA ADICIONADO NI EN VALOR y EN TIEMPO</v>
          </cell>
          <cell r="AT303">
            <v>0</v>
          </cell>
          <cell r="AU303">
            <v>0</v>
          </cell>
          <cell r="AV303" t="str">
            <v>-</v>
          </cell>
          <cell r="AW303">
            <v>0</v>
          </cell>
          <cell r="AY303" t="str">
            <v>N-A</v>
          </cell>
          <cell r="AZ303">
            <v>45867</v>
          </cell>
          <cell r="BA303">
            <v>45868</v>
          </cell>
          <cell r="BB303">
            <v>45885</v>
          </cell>
          <cell r="BD303" t="str">
            <v>2. NO</v>
          </cell>
          <cell r="BE303" t="str">
            <v>N-A</v>
          </cell>
          <cell r="BF303" t="str">
            <v>N-A</v>
          </cell>
          <cell r="BG303" t="str">
            <v>2. NO</v>
          </cell>
          <cell r="BH303">
            <v>0</v>
          </cell>
          <cell r="BI303" t="str">
            <v>-</v>
          </cell>
          <cell r="BJ303" t="str">
            <v>-</v>
          </cell>
          <cell r="BL303" t="str">
            <v>2025753502000014E</v>
          </cell>
          <cell r="BM303">
            <v>11788543</v>
          </cell>
          <cell r="BN303" t="str">
            <v>KHAREM CARABALI MARULANDA</v>
          </cell>
          <cell r="BO303" t="str">
            <v xml:space="preserve">https://community.secop.gov.co/Public/Tendering/ContractNoticePhases/View?PPI=CO1.PPI.40710500&amp;isFromPublicArea=True&amp;isModal=False </v>
          </cell>
          <cell r="BP303" t="str">
            <v>VIGENTE</v>
          </cell>
          <cell r="BR303" t="str">
            <v xml:space="preserve">https://community.secop.gov.co/Public/Tendering/ContractDetailView/Index?UniqueIdentifier=CO1.PCCNTR.8133005 </v>
          </cell>
          <cell r="BW303" t="e">
            <v>#N/A</v>
          </cell>
          <cell r="BX303" t="e">
            <v>#N/A</v>
          </cell>
          <cell r="BY303" t="e">
            <v>#N/A</v>
          </cell>
          <cell r="CN303">
            <v>11788543</v>
          </cell>
        </row>
        <row r="304">
          <cell r="A304" t="str">
            <v>DTPA-IP-41-2025</v>
          </cell>
          <cell r="B304" t="str">
            <v>1 FONAM</v>
          </cell>
          <cell r="C304" t="str">
            <v>ACEPTACIÓN OFERTA FONAM 042 DE 2025</v>
          </cell>
          <cell r="D304" t="str">
            <v>MARTÍN ALBERTO COLLAZOS RAMÍREZ</v>
          </cell>
          <cell r="E304">
            <v>45862</v>
          </cell>
          <cell r="F304" t="str">
            <v>Adquirir insumos para impresoras del PNN Munchique para fortalecer los procesos administrativos de las áreas del SPNNC, en el marco de la conservación de la diversidad biológica de las AP del SINAP nacional.</v>
          </cell>
          <cell r="G304" t="str">
            <v>N-A</v>
          </cell>
          <cell r="H304" t="str">
            <v>5 MÍNIMA CUANTÍA</v>
          </cell>
          <cell r="I304" t="str">
            <v>3 COMPRAVENTA y/o SUMINISTRO</v>
          </cell>
          <cell r="J304" t="str">
            <v>COMPRAVENTA</v>
          </cell>
          <cell r="K304" t="str">
            <v xml:space="preserve">44103103 / 44103105
</v>
          </cell>
          <cell r="L304">
            <v>25425</v>
          </cell>
          <cell r="M304">
            <v>37025</v>
          </cell>
          <cell r="N304">
            <v>45867</v>
          </cell>
          <cell r="O304" t="str">
            <v>N/A</v>
          </cell>
          <cell r="P304">
            <v>2629000</v>
          </cell>
          <cell r="Q304" t="str">
            <v>DOS MILLONES SEISCIENTOS VEINTINUEVE MIL</v>
          </cell>
          <cell r="R304" t="str">
            <v>1 PERSONA NATURAL</v>
          </cell>
          <cell r="S304" t="str">
            <v>3 CÉDULA DE CIUDADANÍA</v>
          </cell>
          <cell r="T304">
            <v>76304046</v>
          </cell>
          <cell r="U304">
            <v>0</v>
          </cell>
          <cell r="X304" t="str">
            <v>N-A</v>
          </cell>
          <cell r="Y304" t="str">
            <v>Cauca</v>
          </cell>
          <cell r="Z304" t="str">
            <v>Popayan</v>
          </cell>
          <cell r="AA304" t="str">
            <v>MARTÍN</v>
          </cell>
          <cell r="AB304" t="str">
            <v>ALBERTO</v>
          </cell>
          <cell r="AC304" t="str">
            <v>COLLAZOS</v>
          </cell>
          <cell r="AD304" t="str">
            <v>RAMÍREZ</v>
          </cell>
          <cell r="AE304" t="str">
            <v>SI</v>
          </cell>
          <cell r="AF304" t="str">
            <v>1 PÓLIZA</v>
          </cell>
          <cell r="AG304" t="str">
            <v>8 MUNDIAL SEGUROS</v>
          </cell>
          <cell r="AH304" t="str">
            <v>45 CUMPLIM+ CALIDAD DL SERVICIO</v>
          </cell>
          <cell r="AI304">
            <v>45868</v>
          </cell>
          <cell r="AJ304">
            <v>100043013</v>
          </cell>
          <cell r="AK304" t="str">
            <v>GLORIA TERESITA SERNA ALZATE</v>
          </cell>
          <cell r="AL304" t="str">
            <v>PNN MUNCHIQUE</v>
          </cell>
          <cell r="AM304" t="str">
            <v>2 SUPERVISOR</v>
          </cell>
          <cell r="AN304" t="str">
            <v>3 CÉDULA DE CIUDADANÍA</v>
          </cell>
          <cell r="AO304">
            <v>16738049</v>
          </cell>
          <cell r="AP304" t="str">
            <v>JAIME ALBERTO CELIS PERDOMO</v>
          </cell>
          <cell r="AQ304">
            <v>30</v>
          </cell>
          <cell r="AR304" t="str">
            <v>3 NO PACTADOS</v>
          </cell>
          <cell r="AS304" t="str">
            <v>4 NO SE HA ADICIONADO NI EN VALOR y EN TIEMPO</v>
          </cell>
          <cell r="AT304">
            <v>0</v>
          </cell>
          <cell r="AU304">
            <v>0</v>
          </cell>
          <cell r="AV304" t="str">
            <v>-</v>
          </cell>
          <cell r="AW304">
            <v>0</v>
          </cell>
          <cell r="AY304" t="str">
            <v>N-A</v>
          </cell>
          <cell r="AZ304">
            <v>45869</v>
          </cell>
          <cell r="BA304">
            <v>45869</v>
          </cell>
          <cell r="BB304">
            <v>45893</v>
          </cell>
          <cell r="BD304" t="str">
            <v>2. NO</v>
          </cell>
          <cell r="BE304" t="str">
            <v>N-A</v>
          </cell>
          <cell r="BF304" t="str">
            <v>N-A</v>
          </cell>
          <cell r="BG304" t="str">
            <v>2. NO</v>
          </cell>
          <cell r="BH304">
            <v>0</v>
          </cell>
          <cell r="BI304" t="str">
            <v>-</v>
          </cell>
          <cell r="BJ304" t="str">
            <v>-</v>
          </cell>
          <cell r="BL304" t="str">
            <v>2025753501400006E</v>
          </cell>
          <cell r="BM304">
            <v>2629000</v>
          </cell>
          <cell r="BN304" t="str">
            <v>JULIANA ISABEL MONTES ROMERO</v>
          </cell>
          <cell r="BO304" t="str">
            <v xml:space="preserve">https://community.secop.gov.co/Public/Tendering/ContractNoticePhases/View?PPI=CO1.PPI.40676317&amp;isFromPublicArea=True&amp;isModal=False </v>
          </cell>
          <cell r="BP304" t="str">
            <v>VIGENTE</v>
          </cell>
          <cell r="BR304" t="str">
            <v xml:space="preserve">https://community.secop.gov.co/Public/Tendering/ContractDetailView/Index?UniqueIdentifier=CO1.PCCNTR.8115900 </v>
          </cell>
          <cell r="BW304" t="e">
            <v>#N/A</v>
          </cell>
          <cell r="BX304" t="e">
            <v>#N/A</v>
          </cell>
          <cell r="BY304" t="e">
            <v>#N/A</v>
          </cell>
          <cell r="CN304">
            <v>2629000</v>
          </cell>
        </row>
        <row r="305">
          <cell r="A305" t="str">
            <v>DTPA-IP-42-2025</v>
          </cell>
          <cell r="B305" t="str">
            <v>1 FONAM</v>
          </cell>
          <cell r="C305" t="str">
            <v>ACEPTACIÓN OFERTA FONAM 043 DE 2025</v>
          </cell>
          <cell r="D305" t="str">
            <v>CARGOLOGISTICA S.A.S</v>
          </cell>
          <cell r="E305">
            <v>45863</v>
          </cell>
          <cell r="F305" t="str">
            <v>Prestar el servicio de transporte de carga terrestre en cumplimiento de las actividades misionales de la DTPA en la conservación de la diversidad biológica de las áreas protegidas del SINAP nacional.</v>
          </cell>
          <cell r="G305" t="str">
            <v>N-A</v>
          </cell>
          <cell r="H305" t="str">
            <v>5 MÍNIMA CUANTÍA</v>
          </cell>
          <cell r="I305" t="str">
            <v>3 COMPRAVENTA y/o SUMINISTRO</v>
          </cell>
          <cell r="J305" t="str">
            <v>SUMINISTRO</v>
          </cell>
          <cell r="K305">
            <v>78101802</v>
          </cell>
          <cell r="L305">
            <v>23125</v>
          </cell>
          <cell r="M305">
            <v>36925</v>
          </cell>
          <cell r="N305">
            <v>45867</v>
          </cell>
          <cell r="O305" t="str">
            <v>N/A</v>
          </cell>
          <cell r="P305">
            <v>43792461</v>
          </cell>
          <cell r="Q305" t="str">
            <v>CUARENTA Y TRES MILLONES SETECIENTOS NOVENTA Y DOS MIL CUATROCIENTOS SESENTA Y UN</v>
          </cell>
          <cell r="R305" t="str">
            <v>2 PERSONA JURIDICA</v>
          </cell>
          <cell r="S305" t="str">
            <v>1 NIT</v>
          </cell>
          <cell r="V305">
            <v>901072607</v>
          </cell>
          <cell r="W305" t="str">
            <v>8 DV 7</v>
          </cell>
          <cell r="X305" t="str">
            <v>N-A</v>
          </cell>
          <cell r="Y305" t="str">
            <v>Atlantico</v>
          </cell>
          <cell r="Z305" t="str">
            <v>Barranquilla</v>
          </cell>
          <cell r="AA305" t="str">
            <v>N/A</v>
          </cell>
          <cell r="AB305" t="str">
            <v>N/A</v>
          </cell>
          <cell r="AC305" t="str">
            <v>N/A</v>
          </cell>
          <cell r="AD305" t="str">
            <v>N/A</v>
          </cell>
          <cell r="AE305" t="str">
            <v>SI</v>
          </cell>
          <cell r="AF305" t="str">
            <v>1 PÓLIZA</v>
          </cell>
          <cell r="AG305" t="str">
            <v>14 ASEGURADORA SOLIDARIA</v>
          </cell>
          <cell r="AH305" t="str">
            <v>45 CUMPLIM+ CALIDAD DL SERVICIO</v>
          </cell>
          <cell r="AI305">
            <v>45868</v>
          </cell>
          <cell r="AJ305" t="str">
            <v>360-47-994000049041</v>
          </cell>
          <cell r="AK305" t="str">
            <v>GLORIA TERESITA SERNA ALZATE</v>
          </cell>
          <cell r="AL305" t="str">
            <v>DTPA</v>
          </cell>
          <cell r="AM305" t="str">
            <v>2 SUPERVISOR</v>
          </cell>
          <cell r="AN305" t="str">
            <v>3 CÉDULA DE CIUDADANÍA</v>
          </cell>
          <cell r="AO305">
            <v>66859604</v>
          </cell>
          <cell r="AP305" t="str">
            <v>MARGARITA EUGENIA VICTORIA ACOSTA</v>
          </cell>
          <cell r="AQ305">
            <v>127</v>
          </cell>
          <cell r="AR305" t="str">
            <v>3 NO PACTADOS</v>
          </cell>
          <cell r="AS305" t="str">
            <v>4 NO SE HA ADICIONADO NI EN VALOR y EN TIEMPO</v>
          </cell>
          <cell r="AT305">
            <v>0</v>
          </cell>
          <cell r="AU305">
            <v>0</v>
          </cell>
          <cell r="AV305" t="str">
            <v>-</v>
          </cell>
          <cell r="AW305">
            <v>0</v>
          </cell>
          <cell r="AY305" t="str">
            <v>N-A</v>
          </cell>
          <cell r="AZ305">
            <v>45996</v>
          </cell>
          <cell r="BA305">
            <v>45869</v>
          </cell>
          <cell r="BB305">
            <v>46022</v>
          </cell>
          <cell r="BD305" t="str">
            <v>2. NO</v>
          </cell>
          <cell r="BE305" t="str">
            <v>N-A</v>
          </cell>
          <cell r="BF305" t="str">
            <v>N-A</v>
          </cell>
          <cell r="BG305" t="str">
            <v>1. SI</v>
          </cell>
          <cell r="BH305">
            <v>0</v>
          </cell>
          <cell r="BI305" t="str">
            <v>-</v>
          </cell>
          <cell r="BJ305" t="str">
            <v>-</v>
          </cell>
          <cell r="BK305" t="str">
            <v>PRORROGADO</v>
          </cell>
          <cell r="BL305" t="str">
            <v>2025753502500009E</v>
          </cell>
          <cell r="BM305">
            <v>43792461</v>
          </cell>
          <cell r="BN305" t="str">
            <v>JULIANA ISABEL MONTES ROMERO</v>
          </cell>
          <cell r="BO305" t="str">
            <v xml:space="preserve">https://community.secop.gov.co/Public/Tendering/ContractNoticePhases/View?PPI=CO1.PPI.40756603&amp;isFromPublicArea=True&amp;isModal=False </v>
          </cell>
          <cell r="BP305" t="str">
            <v>VIGENTE</v>
          </cell>
          <cell r="BR305" t="str">
            <v xml:space="preserve">https://community.secop.gov.co/Public/Tendering/ContractDetailView/Index?UniqueIdentifier=CO1.PCCNTR.8122421 </v>
          </cell>
          <cell r="BW305" t="e">
            <v>#N/A</v>
          </cell>
          <cell r="BX305" t="e">
            <v>#N/A</v>
          </cell>
          <cell r="BY305" t="e">
            <v>#N/A</v>
          </cell>
          <cell r="CN305">
            <v>43792461</v>
          </cell>
        </row>
        <row r="306">
          <cell r="A306" t="str">
            <v>DTPA-IP-43-2025</v>
          </cell>
          <cell r="B306" t="str">
            <v>1 FONAM</v>
          </cell>
          <cell r="C306" t="str">
            <v>ACEPTACIÓN OFERTA FONAM 047 DE 2025</v>
          </cell>
          <cell r="D306" t="str">
            <v>SERVICIOS AGRICOLAS Y EMPRESARIALES S.A.S. PODRA
USAR LA SIGLA SAGEM S.A.S.</v>
          </cell>
          <cell r="E306">
            <v>45883</v>
          </cell>
          <cell r="F306" t="str">
            <v>PA05-3202056-5-021 Prestar servicios de apoyo logístico para desarrollar espacios requeridos en la ejecución de las líneas estratégicas implementadas por el PNN Gorgona, en el marco de la conservación de la diversidad biológica de las áreas protegidas del SINAP nacional.</v>
          </cell>
          <cell r="G306" t="str">
            <v>N-A</v>
          </cell>
          <cell r="H306" t="str">
            <v>5 MÍNIMA CUANTÍA</v>
          </cell>
          <cell r="I306" t="str">
            <v>20 OTROS</v>
          </cell>
          <cell r="J306" t="str">
            <v>SERVICIOS</v>
          </cell>
          <cell r="K306">
            <v>900111600</v>
          </cell>
          <cell r="L306">
            <v>28825</v>
          </cell>
          <cell r="M306">
            <v>43725</v>
          </cell>
          <cell r="N306">
            <v>45891</v>
          </cell>
          <cell r="O306" t="str">
            <v>N/A</v>
          </cell>
          <cell r="P306">
            <v>19000000</v>
          </cell>
          <cell r="Q306" t="str">
            <v>DIECINUEVE MILLONES</v>
          </cell>
          <cell r="R306" t="str">
            <v>2 PERSONA JURIDICA</v>
          </cell>
          <cell r="S306" t="str">
            <v>1 NIT</v>
          </cell>
          <cell r="V306">
            <v>900742151</v>
          </cell>
          <cell r="W306" t="str">
            <v>3 DV 2</v>
          </cell>
          <cell r="X306" t="str">
            <v>N-A</v>
          </cell>
          <cell r="Y306" t="str">
            <v>Valle del Cauca</v>
          </cell>
          <cell r="Z306" t="str">
            <v>Palmira</v>
          </cell>
          <cell r="AA306" t="str">
            <v>N/A</v>
          </cell>
          <cell r="AB306" t="str">
            <v>N/A</v>
          </cell>
          <cell r="AC306" t="str">
            <v>N/A</v>
          </cell>
          <cell r="AD306" t="str">
            <v>N/A</v>
          </cell>
          <cell r="AE306" t="str">
            <v>SI</v>
          </cell>
          <cell r="AF306" t="str">
            <v>1 PÓLIZA</v>
          </cell>
          <cell r="AG306" t="str">
            <v>14 ASEGURADORA SOLIDARIA</v>
          </cell>
          <cell r="AH306" t="str">
            <v>5 RESPONSABILIDAD EXTRACONTRACTUAL</v>
          </cell>
          <cell r="AI306">
            <v>45888</v>
          </cell>
          <cell r="AJ306" t="str">
            <v>430 47 994000072187 / 430 74 994000027339</v>
          </cell>
          <cell r="AK306" t="str">
            <v>GLORIA TERESITA SERNA ALZATE</v>
          </cell>
          <cell r="AL306" t="str">
            <v>PNN GORGONA</v>
          </cell>
          <cell r="AM306" t="str">
            <v>2 SUPERVISOR</v>
          </cell>
          <cell r="AN306" t="str">
            <v>3 CÉDULA DE CIUDADANÍA</v>
          </cell>
          <cell r="AO306">
            <v>6499218</v>
          </cell>
          <cell r="AP306" t="str">
            <v>ANDRES MAURICIO ROJAS CAÑAS</v>
          </cell>
          <cell r="AQ306">
            <v>124</v>
          </cell>
          <cell r="AR306" t="str">
            <v>3 NO PACTADOS</v>
          </cell>
          <cell r="AS306" t="str">
            <v>4 NO SE HA ADICIONADO NI EN VALOR y EN TIEMPO</v>
          </cell>
          <cell r="AT306">
            <v>0</v>
          </cell>
          <cell r="AU306">
            <v>0</v>
          </cell>
          <cell r="AV306" t="str">
            <v>-</v>
          </cell>
          <cell r="AW306">
            <v>0</v>
          </cell>
          <cell r="AY306" t="str">
            <v>N-A</v>
          </cell>
          <cell r="AZ306">
            <v>45894</v>
          </cell>
          <cell r="BA306">
            <v>45894</v>
          </cell>
          <cell r="BB306">
            <v>46006</v>
          </cell>
          <cell r="BD306" t="str">
            <v>2. NO</v>
          </cell>
          <cell r="BE306" t="str">
            <v>N-A</v>
          </cell>
          <cell r="BF306" t="str">
            <v>N-A</v>
          </cell>
          <cell r="BG306" t="str">
            <v>2. NO</v>
          </cell>
          <cell r="BH306">
            <v>0</v>
          </cell>
          <cell r="BI306" t="str">
            <v>-</v>
          </cell>
          <cell r="BJ306" t="str">
            <v>-</v>
          </cell>
          <cell r="BL306" t="str">
            <v>2025753502500011E</v>
          </cell>
          <cell r="BM306">
            <v>19000000</v>
          </cell>
          <cell r="BN306" t="str">
            <v>KHAREM CARABALI MARULANDA</v>
          </cell>
          <cell r="BO306" t="str">
            <v xml:space="preserve">https://community.secop.gov.co/Public/Tendering/ContractNoticePhases/View?PPI=CO1.PPI.41134811&amp;isFromPublicArea=True&amp;isModal=False </v>
          </cell>
          <cell r="BP306" t="str">
            <v>VIGENTE</v>
          </cell>
          <cell r="BR306" t="str">
            <v xml:space="preserve">https://community.secop.gov.co/Public/Tendering/ContractDetailView/Index?UniqueIdentifier=CO1.PCCNTR.8195667 </v>
          </cell>
          <cell r="BW306" t="e">
            <v>#N/A</v>
          </cell>
          <cell r="BX306" t="e">
            <v>#N/A</v>
          </cell>
          <cell r="BY306" t="e">
            <v>#N/A</v>
          </cell>
          <cell r="CN306">
            <v>19000000</v>
          </cell>
        </row>
        <row r="307">
          <cell r="A307" t="str">
            <v>DTPA-IP-44-2025</v>
          </cell>
          <cell r="B307" t="str">
            <v>1 FONAM</v>
          </cell>
          <cell r="C307" t="str">
            <v>REINICIO Y REVOCATORIA - RESOLUCIÓN 004</v>
          </cell>
          <cell r="D307" t="str">
            <v>WENDY-FARALLONES</v>
          </cell>
          <cell r="J307" t="str">
            <v>N/A</v>
          </cell>
          <cell r="AO307" t="e">
            <v>#N/A</v>
          </cell>
          <cell r="BM307">
            <v>0</v>
          </cell>
          <cell r="BN307" t="str">
            <v>WENDY ISABEL DAVID</v>
          </cell>
          <cell r="BW307" t="e">
            <v>#N/A</v>
          </cell>
          <cell r="BX307" t="e">
            <v>#N/A</v>
          </cell>
          <cell r="BY307" t="e">
            <v>#N/A</v>
          </cell>
          <cell r="CN307">
            <v>0</v>
          </cell>
        </row>
        <row r="308">
          <cell r="A308" t="str">
            <v>DTPA-IP-45-2025</v>
          </cell>
          <cell r="B308" t="str">
            <v>1 FONAM</v>
          </cell>
          <cell r="C308" t="str">
            <v>CANCELACIÓN DE PROCESO - RESOLUCIÓN 002</v>
          </cell>
          <cell r="D308" t="str">
            <v>STEPHANIE-COMPRA-LLANTAS-MUNCHIQUE</v>
          </cell>
          <cell r="J308" t="str">
            <v>N/A</v>
          </cell>
          <cell r="AO308" t="e">
            <v>#N/A</v>
          </cell>
          <cell r="BM308">
            <v>0</v>
          </cell>
          <cell r="BN308" t="str">
            <v>STEPHANIE ANDREA RODRÍGUEZ VALENCIA</v>
          </cell>
          <cell r="BW308" t="e">
            <v>#N/A</v>
          </cell>
          <cell r="BX308" t="e">
            <v>#N/A</v>
          </cell>
          <cell r="BY308" t="e">
            <v>#N/A</v>
          </cell>
          <cell r="CN308">
            <v>0</v>
          </cell>
        </row>
        <row r="309">
          <cell r="A309" t="str">
            <v>DTPA-IP-46-2025</v>
          </cell>
          <cell r="B309" t="str">
            <v>1 FONAM</v>
          </cell>
          <cell r="C309" t="str">
            <v>PROCESO DECLARADO DESIERTO - RESOLUCIÓN 010</v>
          </cell>
          <cell r="D309" t="str">
            <v>KHAREM-INSUMOS-GORGONA</v>
          </cell>
          <cell r="J309" t="str">
            <v>N/A</v>
          </cell>
          <cell r="AO309" t="e">
            <v>#N/A</v>
          </cell>
          <cell r="BM309">
            <v>0</v>
          </cell>
          <cell r="BN309" t="str">
            <v>KHAREM CARABALI MARULANDA</v>
          </cell>
          <cell r="BO309" t="str">
            <v xml:space="preserve">https://community.secop.gov.co/Public/Tendering/OpportunityDetail/Index?noticeUID=CO1.NTC.8574447&amp;isFromPublicArea=True&amp;isModal=False </v>
          </cell>
          <cell r="BW309" t="e">
            <v>#N/A</v>
          </cell>
          <cell r="BX309" t="e">
            <v>#N/A</v>
          </cell>
          <cell r="BY309" t="e">
            <v>#N/A</v>
          </cell>
          <cell r="CN309">
            <v>0</v>
          </cell>
        </row>
        <row r="310">
          <cell r="A310" t="str">
            <v>DTPA-IP-47-2025</v>
          </cell>
          <cell r="B310" t="str">
            <v>1 FONAM</v>
          </cell>
          <cell r="C310" t="str">
            <v>ACEPTACIÓN OFERTA FONAM 048 DE 2025</v>
          </cell>
          <cell r="D310" t="str">
            <v xml:space="preserve">IMPORTADORA FERRETERA MAFER S.A.S
</v>
          </cell>
          <cell r="E310">
            <v>45891</v>
          </cell>
          <cell r="F310" t="str">
            <v>PA06-3202038-17-044 Adquirir equipos, herramientas y materiales para implementar procesos de restauración y la producción de plántulas en el PNN los Katíos en el marco de la conservación de la diversidad biológica del área protegida del SINAP nacional</v>
          </cell>
          <cell r="G310" t="str">
            <v>N-A</v>
          </cell>
          <cell r="H310" t="str">
            <v>5 MÍNIMA CUANTÍA</v>
          </cell>
          <cell r="I310" t="str">
            <v>3 COMPRAVENTA y/o SUMINISTRO</v>
          </cell>
          <cell r="J310" t="str">
            <v>COMPRAVENTA</v>
          </cell>
          <cell r="K310">
            <v>70151509</v>
          </cell>
          <cell r="L310">
            <v>28425</v>
          </cell>
          <cell r="M310">
            <v>43825</v>
          </cell>
          <cell r="N310">
            <v>45891</v>
          </cell>
          <cell r="O310" t="str">
            <v>N/A</v>
          </cell>
          <cell r="P310">
            <v>18235081</v>
          </cell>
          <cell r="Q310" t="str">
            <v>DIECIOCHO MILLONES DOSCIENTOS TREINTA Y CINCO MIL OCHENTA Y UN</v>
          </cell>
          <cell r="R310" t="str">
            <v>2 PERSONA JURIDICA</v>
          </cell>
          <cell r="S310" t="str">
            <v>1 NIT</v>
          </cell>
          <cell r="V310">
            <v>901375900</v>
          </cell>
          <cell r="W310" t="str">
            <v>2 DV 1</v>
          </cell>
          <cell r="X310" t="str">
            <v>N-A</v>
          </cell>
          <cell r="Y310" t="str">
            <v>Cundinamarca</v>
          </cell>
          <cell r="Z310" t="str">
            <v>Bogotá</v>
          </cell>
          <cell r="AA310" t="str">
            <v>N/A</v>
          </cell>
          <cell r="AB310" t="str">
            <v>N/A</v>
          </cell>
          <cell r="AC310" t="str">
            <v>N/A</v>
          </cell>
          <cell r="AD310" t="str">
            <v>N/A</v>
          </cell>
          <cell r="AE310" t="str">
            <v>SI</v>
          </cell>
          <cell r="AF310" t="str">
            <v>1 PÓLIZA</v>
          </cell>
          <cell r="AG310" t="str">
            <v>12 SEGUROS DEL ESTADO</v>
          </cell>
          <cell r="AH310" t="str">
            <v>45 CUMPLIM+ CALIDAD DL SERVICIO</v>
          </cell>
          <cell r="AI310">
            <v>45891</v>
          </cell>
          <cell r="AJ310" t="str">
            <v>33-46-101067438</v>
          </cell>
          <cell r="AK310" t="str">
            <v>GLORIA TERESITA SERNA ALZATE</v>
          </cell>
          <cell r="AL310" t="str">
            <v>PNN LOS KATIOS</v>
          </cell>
          <cell r="AM310" t="str">
            <v>2 SUPERVISOR</v>
          </cell>
          <cell r="AN310" t="str">
            <v>3 CÉDULA DE CIUDADANÍA</v>
          </cell>
          <cell r="AO310">
            <v>12563768</v>
          </cell>
          <cell r="AP310" t="str">
            <v>NELSON DE LA ROSA MANJARRES</v>
          </cell>
          <cell r="AQ310">
            <v>30</v>
          </cell>
          <cell r="AR310" t="str">
            <v>3 NO PACTADOS</v>
          </cell>
          <cell r="AS310" t="str">
            <v>4 NO SE HA ADICIONADO NI EN VALOR y EN TIEMPO</v>
          </cell>
          <cell r="AT310">
            <v>0</v>
          </cell>
          <cell r="AU310">
            <v>0</v>
          </cell>
          <cell r="AV310" t="str">
            <v>-</v>
          </cell>
          <cell r="AW310">
            <v>0</v>
          </cell>
          <cell r="AY310" t="str">
            <v>N-A</v>
          </cell>
          <cell r="AZ310">
            <v>45895</v>
          </cell>
          <cell r="BA310">
            <v>45895</v>
          </cell>
          <cell r="BB310">
            <v>45921</v>
          </cell>
          <cell r="BD310" t="str">
            <v>2. NO</v>
          </cell>
          <cell r="BE310" t="str">
            <v>N-A</v>
          </cell>
          <cell r="BF310" t="str">
            <v>N-A</v>
          </cell>
          <cell r="BG310" t="str">
            <v>2. NO</v>
          </cell>
          <cell r="BH310">
            <v>0</v>
          </cell>
          <cell r="BI310" t="str">
            <v>-</v>
          </cell>
          <cell r="BJ310" t="str">
            <v>-</v>
          </cell>
          <cell r="BL310" t="str">
            <v>2025753501400007E</v>
          </cell>
          <cell r="BM310">
            <v>18235081</v>
          </cell>
          <cell r="BN310" t="str">
            <v>DIANA PATRICIA GUERRERO</v>
          </cell>
          <cell r="BO310" t="str">
            <v xml:space="preserve">https://community.secop.gov.co/Public/Tendering/ContractNoticePhases/View?PPI=CO1.PPI.41287515&amp;isFromPublicArea=True&amp;isModal=False </v>
          </cell>
          <cell r="BP310" t="str">
            <v>VIGENTE</v>
          </cell>
          <cell r="BR310" t="str">
            <v xml:space="preserve">https://community.secop.gov.co/Public/Tendering/ContractDetailView/Index?UniqueIdentifier=CO1.PCCNTR.8218595 </v>
          </cell>
          <cell r="BW310" t="e">
            <v>#N/A</v>
          </cell>
          <cell r="BX310" t="e">
            <v>#N/A</v>
          </cell>
          <cell r="BY310" t="e">
            <v>#N/A</v>
          </cell>
          <cell r="CN310">
            <v>18235081</v>
          </cell>
        </row>
        <row r="311">
          <cell r="A311" t="str">
            <v>DTPA-IP-48-2025</v>
          </cell>
          <cell r="B311" t="str">
            <v>1 FONAM</v>
          </cell>
          <cell r="C311" t="str">
            <v>ACEPTACIÓN OFERTA FONAM 052 DE 2025</v>
          </cell>
          <cell r="D311" t="str">
            <v>JMJ INNOVA S.A.S</v>
          </cell>
          <cell r="E311">
            <v>45905</v>
          </cell>
          <cell r="F311" t="str">
            <v>PA05-3202038-17-029; PA05-3202060-19_1-030 Adquirir insumos, herramientas y maquinaria para implementar los procesos de restauración ecológica y producción de plántulas en el PNN Gorgona, en el marco de la conservación de la diversidad biológica de las áreas protegidas del SINAP nacional.</v>
          </cell>
          <cell r="G311" t="str">
            <v>N-A</v>
          </cell>
          <cell r="H311" t="str">
            <v>5 MÍNIMA CUANTÍA</v>
          </cell>
          <cell r="I311" t="str">
            <v>3 COMPRAVENTA y/o SUMINISTRO</v>
          </cell>
          <cell r="J311" t="str">
            <v>COMPRAVENTA</v>
          </cell>
          <cell r="K311">
            <v>70151509</v>
          </cell>
          <cell r="L311" t="str">
            <v>30125/30225</v>
          </cell>
          <cell r="M311" t="str">
            <v>49825/49925</v>
          </cell>
          <cell r="N311">
            <v>45905</v>
          </cell>
          <cell r="O311" t="str">
            <v>N/A</v>
          </cell>
          <cell r="P311">
            <v>26798000</v>
          </cell>
          <cell r="Q311" t="str">
            <v>VEINTISÉIS MILLONES SETECIENTOS NOVENTA Y OCHO MIL</v>
          </cell>
          <cell r="R311" t="str">
            <v>2 PERSONA JURIDICA</v>
          </cell>
          <cell r="S311" t="str">
            <v>1 NIT</v>
          </cell>
          <cell r="V311">
            <v>901495952</v>
          </cell>
          <cell r="W311" t="str">
            <v>10 DV 9</v>
          </cell>
          <cell r="X311" t="str">
            <v>N-A</v>
          </cell>
          <cell r="Y311" t="str">
            <v>Valle del Cauca</v>
          </cell>
          <cell r="Z311" t="str">
            <v>Yumbo</v>
          </cell>
          <cell r="AA311" t="str">
            <v>N/A</v>
          </cell>
          <cell r="AB311" t="str">
            <v>N/A</v>
          </cell>
          <cell r="AC311" t="str">
            <v>N/A</v>
          </cell>
          <cell r="AD311" t="str">
            <v>N/A</v>
          </cell>
          <cell r="AF311" t="str">
            <v>1 PÓLIZA</v>
          </cell>
          <cell r="AG311" t="str">
            <v>12 SEGUROS DEL ESTADO</v>
          </cell>
          <cell r="AH311" t="str">
            <v>5 RESPONSABILIDAD EXTRACONTRACTUAL</v>
          </cell>
          <cell r="AI311" t="str">
            <v xml:space="preserve">08/09/2025 / 10/09/2025 </v>
          </cell>
          <cell r="AJ311" t="str">
            <v xml:space="preserve">45-40-101102587 / 45-44-101169139 </v>
          </cell>
          <cell r="AK311" t="str">
            <v>GLORIA TERESITA SERNA ALZATE</v>
          </cell>
          <cell r="AL311" t="str">
            <v>PNN GORGONA</v>
          </cell>
          <cell r="AM311" t="str">
            <v>2 SUPERVISOR</v>
          </cell>
          <cell r="AN311" t="str">
            <v>3 CÉDULA DE CIUDADANÍA</v>
          </cell>
          <cell r="AO311">
            <v>6499218</v>
          </cell>
          <cell r="AP311" t="str">
            <v>ANDRES MAURICIO ROJAS CAÑAS</v>
          </cell>
          <cell r="AQ311">
            <v>86</v>
          </cell>
          <cell r="AR311" t="str">
            <v>3 NO PACTADOS</v>
          </cell>
          <cell r="AS311" t="str">
            <v>4 NO SE HA ADICIONADO NI EN VALOR y EN TIEMPO</v>
          </cell>
          <cell r="AT311">
            <v>0</v>
          </cell>
          <cell r="AU311">
            <v>0</v>
          </cell>
          <cell r="AV311" t="str">
            <v>-</v>
          </cell>
          <cell r="AW311">
            <v>0</v>
          </cell>
          <cell r="AY311" t="str">
            <v>N-A</v>
          </cell>
          <cell r="AZ311">
            <v>45912</v>
          </cell>
          <cell r="BA311">
            <v>45915</v>
          </cell>
          <cell r="BB311">
            <v>45991</v>
          </cell>
          <cell r="BD311" t="str">
            <v>2. NO</v>
          </cell>
          <cell r="BE311" t="str">
            <v>N-A</v>
          </cell>
          <cell r="BF311" t="str">
            <v>N-A</v>
          </cell>
          <cell r="BG311" t="str">
            <v>2. NO</v>
          </cell>
          <cell r="BH311">
            <v>0</v>
          </cell>
          <cell r="BI311" t="str">
            <v>-</v>
          </cell>
          <cell r="BJ311" t="str">
            <v>-</v>
          </cell>
          <cell r="BL311" t="str">
            <v>2025753501400009E</v>
          </cell>
          <cell r="BM311">
            <v>26798000</v>
          </cell>
          <cell r="BN311" t="str">
            <v>KHAREM CARABALI MARULANDA</v>
          </cell>
          <cell r="BO311" t="str">
            <v xml:space="preserve">https://community.secop.gov.co/Public/Tendering/ContractNoticePhases/View?PPI=CO1.PPI.41666663&amp;isFromPublicArea=True&amp;isModal=False </v>
          </cell>
          <cell r="BP311" t="str">
            <v>VIGENTE</v>
          </cell>
          <cell r="BR311" t="str">
            <v xml:space="preserve">https://community.secop.gov.co/Public/Tendering/ContractDetailView/Index?UniqueIdentifier=CO1.PCCNTR.8286940 </v>
          </cell>
          <cell r="BW311" t="e">
            <v>#N/A</v>
          </cell>
          <cell r="BX311" t="e">
            <v>#N/A</v>
          </cell>
          <cell r="BY311" t="e">
            <v>#N/A</v>
          </cell>
          <cell r="CN311">
            <v>26798000</v>
          </cell>
        </row>
        <row r="312">
          <cell r="A312" t="str">
            <v>DTPA-IP-49-2025</v>
          </cell>
          <cell r="B312" t="str">
            <v>1 FONAM</v>
          </cell>
          <cell r="C312" t="str">
            <v>ACEPTACIÓN OFERTA FONAM 049 DE 2025</v>
          </cell>
          <cell r="D312" t="str">
            <v>SERVIFRENOS GALINDEZ S.A.S</v>
          </cell>
          <cell r="E312">
            <v>45895</v>
          </cell>
          <cell r="F312" t="str">
            <v>PA07-3202008-15-021 Adquirir llantas y neumáticos para el parque automotor del Parque Nacional Natural de Munchique requerido para fortalecer los procesos administrativos de las áreas de SPNNC.</v>
          </cell>
          <cell r="G312" t="str">
            <v>N-A</v>
          </cell>
          <cell r="H312" t="str">
            <v>5 MÍNIMA CUANTÍA</v>
          </cell>
          <cell r="I312" t="str">
            <v>3 COMPRAVENTA y/o SUMINISTRO</v>
          </cell>
          <cell r="J312" t="str">
            <v>COMPRAVENTA</v>
          </cell>
          <cell r="L312">
            <v>25525</v>
          </cell>
          <cell r="M312">
            <v>48325</v>
          </cell>
          <cell r="N312">
            <v>45902</v>
          </cell>
          <cell r="O312" t="str">
            <v>N/A</v>
          </cell>
          <cell r="P312">
            <v>8090000</v>
          </cell>
          <cell r="Q312" t="str">
            <v xml:space="preserve">OCHO MILLONES NOVENTA MIL </v>
          </cell>
          <cell r="R312" t="str">
            <v>2 PERSONA JURIDICA</v>
          </cell>
          <cell r="S312" t="str">
            <v>1 NIT</v>
          </cell>
          <cell r="V312">
            <v>901167412</v>
          </cell>
          <cell r="W312" t="str">
            <v>8 DV 7</v>
          </cell>
          <cell r="X312" t="str">
            <v>N-A</v>
          </cell>
          <cell r="Y312" t="str">
            <v>Cauca</v>
          </cell>
          <cell r="Z312" t="str">
            <v>Popayan</v>
          </cell>
          <cell r="AA312" t="str">
            <v>N/A</v>
          </cell>
          <cell r="AB312" t="str">
            <v>N/A</v>
          </cell>
          <cell r="AC312" t="str">
            <v>N/A</v>
          </cell>
          <cell r="AD312" t="str">
            <v>N/A</v>
          </cell>
          <cell r="AE312" t="str">
            <v>SI</v>
          </cell>
          <cell r="AF312" t="str">
            <v>1 PÓLIZA</v>
          </cell>
          <cell r="AG312" t="str">
            <v>8 MUNDIAL SEGUROS</v>
          </cell>
          <cell r="AH312" t="str">
            <v>45 CUMPLIM+ CALIDAD DL SERVICIO</v>
          </cell>
          <cell r="AI312">
            <v>45896</v>
          </cell>
          <cell r="AJ312">
            <v>100102710</v>
          </cell>
          <cell r="AK312" t="str">
            <v>GLORIA TERESITA SERNA ALZATE</v>
          </cell>
          <cell r="AL312" t="str">
            <v>PNN MUNCHIQUE</v>
          </cell>
          <cell r="AM312" t="str">
            <v>2 SUPERVISOR</v>
          </cell>
          <cell r="AN312" t="str">
            <v>3 CÉDULA DE CIUDADANÍA</v>
          </cell>
          <cell r="AO312">
            <v>16738049</v>
          </cell>
          <cell r="AP312" t="str">
            <v>JAIME ALBERTO CELIS PERDOMO</v>
          </cell>
          <cell r="AQ312">
            <v>37</v>
          </cell>
          <cell r="AR312" t="str">
            <v>3 NO PACTADOS</v>
          </cell>
          <cell r="AS312" t="str">
            <v>4 NO SE HA ADICIONADO NI EN VALOR y EN TIEMPO</v>
          </cell>
          <cell r="AT312">
            <v>0</v>
          </cell>
          <cell r="AU312">
            <v>0</v>
          </cell>
          <cell r="AV312" t="str">
            <v>-</v>
          </cell>
          <cell r="AW312">
            <v>0</v>
          </cell>
          <cell r="AY312" t="str">
            <v>N-A</v>
          </cell>
          <cell r="AZ312">
            <v>45897</v>
          </cell>
          <cell r="BA312">
            <v>45902</v>
          </cell>
          <cell r="BB312">
            <v>45945</v>
          </cell>
          <cell r="BD312" t="str">
            <v>2. NO</v>
          </cell>
          <cell r="BE312" t="str">
            <v>N-A</v>
          </cell>
          <cell r="BF312" t="str">
            <v>N-A</v>
          </cell>
          <cell r="BG312" t="str">
            <v>2. NO</v>
          </cell>
          <cell r="BH312">
            <v>0</v>
          </cell>
          <cell r="BI312" t="str">
            <v>-</v>
          </cell>
          <cell r="BJ312" t="str">
            <v>-</v>
          </cell>
          <cell r="BL312" t="str">
            <v>2025753501400014E</v>
          </cell>
          <cell r="BM312">
            <v>8090000</v>
          </cell>
          <cell r="BN312" t="str">
            <v>STEPHANIE ANDREA RODRÍGUEZ VALENCIA</v>
          </cell>
          <cell r="BO312" t="str">
            <v xml:space="preserve">https://community.secop.gov.co/Public/Tendering/ContractNoticePhases/View?PPI=CO1.PPI.41391590&amp;isFromPublicArea=True&amp;isModal=False </v>
          </cell>
          <cell r="BP312" t="str">
            <v>VIGENTE</v>
          </cell>
          <cell r="BR312" t="str">
            <v xml:space="preserve">https://community.secop.gov.co/Public/Tendering/ContractDetailView/Index?UniqueIdentifier=CO1.PCCNTR.8228644 </v>
          </cell>
          <cell r="BW312" t="e">
            <v>#N/A</v>
          </cell>
          <cell r="BX312" t="e">
            <v>#N/A</v>
          </cell>
          <cell r="BY312" t="e">
            <v>#N/A</v>
          </cell>
          <cell r="CN312">
            <v>8090000</v>
          </cell>
        </row>
        <row r="313">
          <cell r="A313" t="str">
            <v>DTPA-IP-50-2025</v>
          </cell>
          <cell r="B313" t="str">
            <v>1 FONAM</v>
          </cell>
          <cell r="C313" t="str">
            <v>PROCESO DECLARADO DESIERTO - RESOLUCIÓN 009</v>
          </cell>
          <cell r="D313" t="str">
            <v>JULIANA-MANTE-EMBARCACIONES-KATÍOS</v>
          </cell>
          <cell r="J313" t="str">
            <v>N/A</v>
          </cell>
          <cell r="AO313" t="e">
            <v>#N/A</v>
          </cell>
          <cell r="BM313">
            <v>0</v>
          </cell>
          <cell r="BN313" t="str">
            <v>JULIANA ISABEL MONTES ROMERO</v>
          </cell>
          <cell r="BW313" t="e">
            <v>#N/A</v>
          </cell>
          <cell r="BX313" t="e">
            <v>#N/A</v>
          </cell>
          <cell r="BY313" t="e">
            <v>#N/A</v>
          </cell>
          <cell r="CN313">
            <v>0</v>
          </cell>
        </row>
        <row r="314">
          <cell r="A314" t="str">
            <v>DTPA-IP-51-2025</v>
          </cell>
          <cell r="B314" t="str">
            <v>1 FONAM</v>
          </cell>
          <cell r="C314" t="str">
            <v>ACEPTACIÓN OFERTA FONAM 050 DE 2025</v>
          </cell>
          <cell r="D314" t="str">
            <v>MAR ANTIGUO S.A.S</v>
          </cell>
          <cell r="E314">
            <v>45902</v>
          </cell>
          <cell r="F314" t="str">
            <v>PA10-3202056-5-029; PA10-3202008-10-032; PA10-3202008-15-033; PA10-3202010-24-041; PA10-3202010-24-050 Compra de equipos y elementos requeridos de acuerdo al reglamento marítimo para las embarcaciones del PNN Utria en el marco de la conservación de la diversidad biológica de las áreas protegidas del SINAP nacional</v>
          </cell>
          <cell r="G314" t="str">
            <v>N-A</v>
          </cell>
          <cell r="H314" t="str">
            <v>5 MÍNIMA CUANTÍA</v>
          </cell>
          <cell r="I314" t="str">
            <v>3 COMPRAVENTA y/o SUMINISTRO</v>
          </cell>
          <cell r="J314" t="str">
            <v>COMPRAVENTA</v>
          </cell>
          <cell r="K314" t="str">
            <v>46161604 /
40151513</v>
          </cell>
          <cell r="L314">
            <v>31125</v>
          </cell>
          <cell r="M314">
            <v>50125</v>
          </cell>
          <cell r="N314">
            <v>45908</v>
          </cell>
          <cell r="O314" t="str">
            <v>N/A</v>
          </cell>
          <cell r="P314">
            <v>13328040</v>
          </cell>
          <cell r="Q314" t="str">
            <v>TRECE MILLONES TRESCIENTOS VEINTIOCHO MIL CUARENTA</v>
          </cell>
          <cell r="R314" t="str">
            <v>2 PERSONA JURIDICA</v>
          </cell>
          <cell r="S314" t="str">
            <v>1 NIT</v>
          </cell>
          <cell r="V314">
            <v>900034591</v>
          </cell>
          <cell r="W314" t="str">
            <v>3 DV 2</v>
          </cell>
          <cell r="X314" t="str">
            <v>N-A</v>
          </cell>
          <cell r="Y314" t="str">
            <v>Valle del Cauca</v>
          </cell>
          <cell r="Z314" t="str">
            <v>Santiago de Cali</v>
          </cell>
          <cell r="AA314" t="str">
            <v>N/A</v>
          </cell>
          <cell r="AB314" t="str">
            <v>N/A</v>
          </cell>
          <cell r="AC314" t="str">
            <v>N/A</v>
          </cell>
          <cell r="AD314" t="str">
            <v>N/A</v>
          </cell>
          <cell r="AE314" t="str">
            <v>SI</v>
          </cell>
          <cell r="AF314" t="str">
            <v>1 PÓLIZA</v>
          </cell>
          <cell r="AG314" t="str">
            <v>12 SEGUROS DEL ESTADO</v>
          </cell>
          <cell r="AH314" t="str">
            <v>45 CUMPLIM+ CALIDAD DL SERVICIO</v>
          </cell>
          <cell r="AI314">
            <v>45903</v>
          </cell>
          <cell r="AJ314" t="str">
            <v>45-46-101032528</v>
          </cell>
          <cell r="AK314" t="str">
            <v>GLORIA TERESITA SERNA ALZATE</v>
          </cell>
          <cell r="AL314" t="str">
            <v>PNN UTRÍA</v>
          </cell>
          <cell r="AM314" t="str">
            <v>2 SUPERVISOR</v>
          </cell>
          <cell r="AN314" t="str">
            <v>3 CÉDULA DE CIUDADANÍA</v>
          </cell>
          <cell r="AO314">
            <v>66848955</v>
          </cell>
          <cell r="AP314" t="str">
            <v>MARIA XIMENA ZORRILLA A.</v>
          </cell>
          <cell r="AQ314">
            <v>20</v>
          </cell>
          <cell r="AR314" t="str">
            <v>3 NO PACTADOS</v>
          </cell>
          <cell r="AS314" t="str">
            <v>4 NO SE HA ADICIONADO NI EN VALOR y EN TIEMPO</v>
          </cell>
          <cell r="AT314">
            <v>0</v>
          </cell>
          <cell r="AU314">
            <v>0</v>
          </cell>
          <cell r="AV314" t="str">
            <v>-</v>
          </cell>
          <cell r="AW314">
            <v>0</v>
          </cell>
          <cell r="AY314" t="str">
            <v>N-A</v>
          </cell>
          <cell r="AZ314">
            <v>45905</v>
          </cell>
          <cell r="BA314">
            <v>45908</v>
          </cell>
          <cell r="BB314">
            <v>45921</v>
          </cell>
          <cell r="BD314" t="str">
            <v>2. NO</v>
          </cell>
          <cell r="BE314" t="str">
            <v>N-A</v>
          </cell>
          <cell r="BF314" t="str">
            <v>N-A</v>
          </cell>
          <cell r="BG314" t="str">
            <v>2. NO</v>
          </cell>
          <cell r="BH314">
            <v>0</v>
          </cell>
          <cell r="BI314" t="str">
            <v>-</v>
          </cell>
          <cell r="BJ314" t="str">
            <v>-</v>
          </cell>
          <cell r="BL314" t="str">
            <v xml:space="preserve">2025753501400008E </v>
          </cell>
          <cell r="BM314">
            <v>13328040</v>
          </cell>
          <cell r="BN314" t="str">
            <v>DIANA PATRICIA GUERRERO</v>
          </cell>
          <cell r="BO314" t="str">
            <v xml:space="preserve">https://community.secop.gov.co/Public/Tendering/ContractNoticePhases/View?PPI=CO1.PPI.41601720&amp;isFromPublicArea=True&amp;isModal=False </v>
          </cell>
          <cell r="BP314" t="str">
            <v>VIGENTE</v>
          </cell>
          <cell r="BR314" t="str">
            <v xml:space="preserve">https://community.secop.gov.co/Public/Tendering/ContractDetailView/Index?UniqueIdentifier=CO1.PCCNTR.8264690 </v>
          </cell>
          <cell r="BW314" t="e">
            <v>#N/A</v>
          </cell>
          <cell r="BX314" t="e">
            <v>#N/A</v>
          </cell>
          <cell r="BY314" t="e">
            <v>#N/A</v>
          </cell>
          <cell r="CN314">
            <v>13328040</v>
          </cell>
        </row>
        <row r="315">
          <cell r="A315" t="str">
            <v>DTPA-IP-52-2025</v>
          </cell>
          <cell r="B315" t="str">
            <v>1 FONAM</v>
          </cell>
          <cell r="C315" t="str">
            <v>ACEPTACIÓN OFERTA FONAM 053 DE 2025</v>
          </cell>
          <cell r="D315" t="str">
            <v>BON SANTE S.A.S</v>
          </cell>
          <cell r="E315">
            <v>45910</v>
          </cell>
          <cell r="F315" t="str">
            <v>PA10-3202056-5-025- PA10-3202008-10-026- PA10-3202008-13-027- PA10-3202060-19_1-037- PA10-3202010-24-038 Prestar servicio de apoyo logístico para el desarrollo de espacios educativos, informativos y de participación social relacionados con los procesos misionales del PNN Utria en el marco de la conservación de la diversidad biológica de las áreas protegidas del SINAP nacional"</v>
          </cell>
          <cell r="G315" t="str">
            <v>N-A</v>
          </cell>
          <cell r="H315" t="str">
            <v>5 MÍNIMA CUANTÍA</v>
          </cell>
          <cell r="I315" t="str">
            <v>20 OTROS</v>
          </cell>
          <cell r="J315" t="str">
            <v>SERVICIOS</v>
          </cell>
          <cell r="K315">
            <v>90101600</v>
          </cell>
          <cell r="L315" t="str">
            <v>24625/22725</v>
          </cell>
          <cell r="M315" t="str">
            <v>51325/51225</v>
          </cell>
          <cell r="N315">
            <v>45911</v>
          </cell>
          <cell r="O315" t="str">
            <v>N/A</v>
          </cell>
          <cell r="P315">
            <v>53000000</v>
          </cell>
          <cell r="Q315" t="str">
            <v>CINCUENTA Y TRES MILLONES</v>
          </cell>
          <cell r="R315" t="str">
            <v>2 PERSONA JURIDICA</v>
          </cell>
          <cell r="S315" t="str">
            <v>1 NIT</v>
          </cell>
          <cell r="V315">
            <v>901211678</v>
          </cell>
          <cell r="W315" t="str">
            <v>8 DV 7</v>
          </cell>
          <cell r="X315" t="str">
            <v>N-A</v>
          </cell>
          <cell r="Y315" t="str">
            <v>Risaralda</v>
          </cell>
          <cell r="Z315" t="str">
            <v>Dosquebradas</v>
          </cell>
          <cell r="AA315" t="str">
            <v>N/A</v>
          </cell>
          <cell r="AB315" t="str">
            <v>N/A</v>
          </cell>
          <cell r="AC315" t="str">
            <v>N/A</v>
          </cell>
          <cell r="AD315" t="str">
            <v>N/A</v>
          </cell>
          <cell r="AE315" t="str">
            <v>SI</v>
          </cell>
          <cell r="AF315" t="str">
            <v>1 PÓLIZA</v>
          </cell>
          <cell r="AG315" t="str">
            <v>12 SEGUROS DEL ESTADO</v>
          </cell>
          <cell r="AH315" t="str">
            <v>5 RESPONSABILIDAD EXTRACONTRACTUAL</v>
          </cell>
          <cell r="AI315">
            <v>45909</v>
          </cell>
          <cell r="AJ315" t="str">
            <v xml:space="preserve">100404399  / 100106213 </v>
          </cell>
          <cell r="AK315" t="str">
            <v>GLORIA TERESITA SERNA ALZATE</v>
          </cell>
          <cell r="AL315" t="str">
            <v>PNN UTRÍA</v>
          </cell>
          <cell r="AM315" t="str">
            <v>2 SUPERVISOR</v>
          </cell>
          <cell r="AN315" t="str">
            <v>3 CÉDULA DE CIUDADANÍA</v>
          </cell>
          <cell r="AO315">
            <v>66848955</v>
          </cell>
          <cell r="AP315" t="str">
            <v>MARIA XIMENA ZORRILLA A.</v>
          </cell>
          <cell r="AQ315">
            <v>88</v>
          </cell>
          <cell r="AR315" t="str">
            <v>3 NO PACTADOS</v>
          </cell>
          <cell r="AS315" t="str">
            <v>4 NO SE HA ADICIONADO NI EN VALOR y EN TIEMPO</v>
          </cell>
          <cell r="AT315">
            <v>1</v>
          </cell>
          <cell r="AU315">
            <v>7513682</v>
          </cell>
          <cell r="AV315">
            <v>45986</v>
          </cell>
          <cell r="AW315">
            <v>10</v>
          </cell>
          <cell r="AX315">
            <v>45986</v>
          </cell>
          <cell r="AY315" t="str">
            <v>N-A</v>
          </cell>
          <cell r="AZ315">
            <v>45911</v>
          </cell>
          <cell r="BA315">
            <v>45911</v>
          </cell>
          <cell r="BB315">
            <v>45996</v>
          </cell>
          <cell r="BD315" t="str">
            <v>2. NO</v>
          </cell>
          <cell r="BE315" t="str">
            <v>N-A</v>
          </cell>
          <cell r="BF315" t="str">
            <v>N-A</v>
          </cell>
          <cell r="BG315" t="str">
            <v>1. SI</v>
          </cell>
          <cell r="BH315">
            <v>1</v>
          </cell>
          <cell r="BI315" t="str">
            <v>-</v>
          </cell>
          <cell r="BJ315">
            <v>45986</v>
          </cell>
          <cell r="BK315" t="str">
            <v>ADICIONADO Y PRORROGADO</v>
          </cell>
          <cell r="BL315" t="str">
            <v>2025753502500012E</v>
          </cell>
          <cell r="BM315">
            <v>60513682</v>
          </cell>
          <cell r="BN315" t="str">
            <v>KHAREM CARABALI MARULANDA</v>
          </cell>
          <cell r="BO315" t="str">
            <v xml:space="preserve">https://community.secop.gov.co/Public/Tendering/ContractNoticePhases/View?PPI=CO1.PPI.41688580&amp;isFromPublicArea=True&amp;isModal=False </v>
          </cell>
          <cell r="BP315" t="str">
            <v>VIGENTE</v>
          </cell>
          <cell r="BR315" t="str">
            <v xml:space="preserve">https://community.secop.gov.co/Public/Tendering/ContractDetailView/Index?UniqueIdentifier=CO1.PCCNTR.8298236 </v>
          </cell>
          <cell r="BW315" t="e">
            <v>#N/A</v>
          </cell>
          <cell r="BX315" t="e">
            <v>#N/A</v>
          </cell>
          <cell r="BY315" t="e">
            <v>#N/A</v>
          </cell>
          <cell r="CN315">
            <v>60513682</v>
          </cell>
        </row>
        <row r="316">
          <cell r="A316" t="str">
            <v>DTPA-IP-53-2025</v>
          </cell>
          <cell r="B316" t="str">
            <v>1 FONAM</v>
          </cell>
          <cell r="C316" t="str">
            <v>ACEPTACIÓN OFERTA FONAM 051 DE 2025</v>
          </cell>
          <cell r="D316" t="str">
            <v xml:space="preserve">MANUEL GEORGE GAMBOA CUESTA
</v>
          </cell>
          <cell r="E316">
            <v>45903</v>
          </cell>
          <cell r="F316" t="str">
            <v>PA06-3202032-1-028 Prestar servicio de mantenimiento preventivo y correctivo a todo costo de las embarcaciones y motores del PNN Los Katíos para Implementar las acciones de prevención vigilancia y control en las AP administradas PNNC.</v>
          </cell>
          <cell r="G316" t="str">
            <v>N-A</v>
          </cell>
          <cell r="H316" t="str">
            <v>5 MÍNIMA CUANTÍA</v>
          </cell>
          <cell r="I316" t="str">
            <v>11 MANTENIMIENTO y/o REPARACIÓN</v>
          </cell>
          <cell r="J316" t="str">
            <v>SERVICIOS</v>
          </cell>
          <cell r="K316">
            <v>78181900</v>
          </cell>
          <cell r="L316">
            <v>24925</v>
          </cell>
          <cell r="M316">
            <v>50525</v>
          </cell>
          <cell r="N316">
            <v>45908</v>
          </cell>
          <cell r="O316" t="str">
            <v>N/A</v>
          </cell>
          <cell r="P316">
            <v>25000000</v>
          </cell>
          <cell r="Q316" t="str">
            <v>VEINTICINCO MILLONES</v>
          </cell>
          <cell r="R316" t="str">
            <v>1 PERSONA NATURAL</v>
          </cell>
          <cell r="S316" t="str">
            <v>3 CÉDULA DE CIUDADANÍA</v>
          </cell>
          <cell r="T316">
            <v>71981200</v>
          </cell>
          <cell r="U316">
            <v>3</v>
          </cell>
          <cell r="W316" t="str">
            <v>11 NO SE DILIGENCIA INFORMACIÓN PARA ESTE FORMULARIO EN ESTE PERÍODO DE REPORTE</v>
          </cell>
          <cell r="X316" t="str">
            <v>MASCULINO</v>
          </cell>
          <cell r="Y316" t="str">
            <v>Antioquia</v>
          </cell>
          <cell r="Z316" t="str">
            <v>Turbo</v>
          </cell>
          <cell r="AA316" t="str">
            <v>MANUEL</v>
          </cell>
          <cell r="AB316" t="str">
            <v>GEORGE</v>
          </cell>
          <cell r="AC316" t="str">
            <v>GAMBOA</v>
          </cell>
          <cell r="AD316" t="str">
            <v>CUESTA</v>
          </cell>
          <cell r="AE316" t="str">
            <v>SI</v>
          </cell>
          <cell r="AF316" t="str">
            <v>1 PÓLIZA</v>
          </cell>
          <cell r="AG316" t="str">
            <v>12 SEGUROS DEL ESTADO</v>
          </cell>
          <cell r="AH316" t="str">
            <v>45 CUMPLIM+ CALIDAD DL SERVICIO</v>
          </cell>
          <cell r="AI316">
            <v>45904</v>
          </cell>
          <cell r="AJ316" t="str">
            <v>45-46-101032543</v>
          </cell>
          <cell r="AK316" t="str">
            <v>GLORIA TERESITA SERNA ALZATE</v>
          </cell>
          <cell r="AL316" t="str">
            <v>PNN LOS KATIOS</v>
          </cell>
          <cell r="AM316" t="str">
            <v>2 SUPERVISOR</v>
          </cell>
          <cell r="AN316" t="str">
            <v>3 CÉDULA DE CIUDADANÍA</v>
          </cell>
          <cell r="AO316">
            <v>12563768</v>
          </cell>
          <cell r="AP316" t="str">
            <v>NELSON DE LA ROSA MANJARRES</v>
          </cell>
          <cell r="AQ316">
            <v>92</v>
          </cell>
          <cell r="AR316" t="str">
            <v>3 NO PACTADOS</v>
          </cell>
          <cell r="AS316" t="str">
            <v>4 NO SE HA ADICIONADO NI EN VALOR y EN TIEMPO</v>
          </cell>
          <cell r="AT316">
            <v>0</v>
          </cell>
          <cell r="AU316">
            <v>0</v>
          </cell>
          <cell r="AV316" t="str">
            <v>-</v>
          </cell>
          <cell r="AW316">
            <v>0</v>
          </cell>
          <cell r="AY316" t="str">
            <v>N-A</v>
          </cell>
          <cell r="AZ316">
            <v>45909</v>
          </cell>
          <cell r="BA316">
            <v>45909</v>
          </cell>
          <cell r="BB316">
            <v>45996</v>
          </cell>
          <cell r="BD316" t="str">
            <v>2. NO</v>
          </cell>
          <cell r="BE316" t="str">
            <v>N-A</v>
          </cell>
          <cell r="BF316" t="str">
            <v>N-A</v>
          </cell>
          <cell r="BG316" t="str">
            <v>2. NO</v>
          </cell>
          <cell r="BH316">
            <v>0</v>
          </cell>
          <cell r="BI316" t="str">
            <v>-</v>
          </cell>
          <cell r="BJ316" t="str">
            <v>-</v>
          </cell>
          <cell r="BL316" t="str">
            <v>2025753502000015E</v>
          </cell>
          <cell r="BM316">
            <v>25000000</v>
          </cell>
          <cell r="BN316" t="str">
            <v>JULIANA ISABEL MONTES ROMERO</v>
          </cell>
          <cell r="BO316" t="str">
            <v xml:space="preserve">https://community.secop.gov.co/Public/Tendering/ContractNoticePhases/View?PPI=CO1.PPI.41674013&amp;isFromPublicArea=True&amp;isModal=False </v>
          </cell>
          <cell r="BP316" t="str">
            <v>VIGENTE</v>
          </cell>
          <cell r="BR316" t="str">
            <v xml:space="preserve">https://community.secop.gov.co/Public/Tendering/ContractDetailView/Index?UniqueIdentifier=CO1.PCCNTR.8271749 </v>
          </cell>
          <cell r="BW316" t="str">
            <v>BANCO DE BOGOTA</v>
          </cell>
          <cell r="BX316" t="str">
            <v>Ahorro</v>
          </cell>
          <cell r="BY316">
            <v>620233635</v>
          </cell>
          <cell r="CN316">
            <v>25000000</v>
          </cell>
        </row>
        <row r="317">
          <cell r="A317" t="str">
            <v>DTPA-IP-54-2025</v>
          </cell>
          <cell r="B317" t="str">
            <v>1 FONAM</v>
          </cell>
          <cell r="C317" t="str">
            <v>ACEPTACIÓN OFERTA FONAM 056 DE 2025</v>
          </cell>
          <cell r="D317" t="str">
            <v>COMERCIAL RINO S.A.S</v>
          </cell>
          <cell r="E317">
            <v>45915</v>
          </cell>
          <cell r="F317" t="str">
            <v>Adquirir llantas para los medios de transporte del PNN Farallones de Cali implementas es las acciones de prevención, vigilancia y control en las áreas protegidas, especialmente en los ecosistemas andinos y de páramo, en el marco de la conservación de la diversidad biológica de las Áreas Protegidas del SINAP Nacional.</v>
          </cell>
          <cell r="G317" t="str">
            <v>N-A</v>
          </cell>
          <cell r="H317" t="str">
            <v>5 MÍNIMA CUANTÍA</v>
          </cell>
          <cell r="I317" t="str">
            <v>3 COMPRAVENTA y/o SUMINISTRO</v>
          </cell>
          <cell r="J317" t="str">
            <v>COMPRAVENTA</v>
          </cell>
          <cell r="K317">
            <v>25172504</v>
          </cell>
          <cell r="L317">
            <v>28125</v>
          </cell>
          <cell r="M317">
            <v>53125</v>
          </cell>
          <cell r="N317">
            <v>45916</v>
          </cell>
          <cell r="O317" t="str">
            <v>N/A</v>
          </cell>
          <cell r="P317">
            <v>21590000</v>
          </cell>
          <cell r="Q317" t="str">
            <v xml:space="preserve">VEINTIÚN MILLONES QUINIENTOS NOVENTA MIL </v>
          </cell>
          <cell r="R317" t="str">
            <v>2 PERSONA JURIDICA</v>
          </cell>
          <cell r="S317" t="str">
            <v>1 NIT</v>
          </cell>
          <cell r="V317">
            <v>900156622</v>
          </cell>
          <cell r="W317" t="str">
            <v>7 DV 6</v>
          </cell>
          <cell r="X317" t="str">
            <v>N-A</v>
          </cell>
          <cell r="Y317" t="str">
            <v>Bogotá</v>
          </cell>
          <cell r="Z317" t="str">
            <v>Bogotá</v>
          </cell>
          <cell r="AA317" t="str">
            <v>N/A</v>
          </cell>
          <cell r="AB317" t="str">
            <v>N/A</v>
          </cell>
          <cell r="AC317" t="str">
            <v>N/A</v>
          </cell>
          <cell r="AD317" t="str">
            <v>N/A</v>
          </cell>
          <cell r="AE317" t="str">
            <v>SI</v>
          </cell>
          <cell r="AF317" t="str">
            <v>1 PÓLIZA</v>
          </cell>
          <cell r="AG317" t="str">
            <v>8 MUNDIAL SEGUROS</v>
          </cell>
          <cell r="AH317" t="str">
            <v>45 CUMPLIM+ CALIDAD DL SERVICIO</v>
          </cell>
          <cell r="AI317">
            <v>45916</v>
          </cell>
          <cell r="AJ317" t="str">
            <v xml:space="preserve">CBO-100026720 </v>
          </cell>
          <cell r="AK317" t="str">
            <v>GLORIA TERESITA SERNA ALZATE</v>
          </cell>
          <cell r="AL317" t="str">
            <v>PNN FARALLONES DE CALI</v>
          </cell>
          <cell r="AM317" t="str">
            <v>2 SUPERVISOR</v>
          </cell>
          <cell r="AN317" t="str">
            <v>3 CÉDULA DE CIUDADANÍA</v>
          </cell>
          <cell r="AO317">
            <v>1082775671</v>
          </cell>
          <cell r="AP317" t="str">
            <v>JUAN MANUEL GUZMÁN LÓPEZ</v>
          </cell>
          <cell r="AQ317">
            <v>30</v>
          </cell>
          <cell r="AR317" t="str">
            <v>3 NO PACTADOS</v>
          </cell>
          <cell r="AS317" t="str">
            <v>4 NO SE HA ADICIONADO NI EN VALOR y EN TIEMPO</v>
          </cell>
          <cell r="AT317">
            <v>1</v>
          </cell>
          <cell r="AU317">
            <v>2670000</v>
          </cell>
          <cell r="AV317">
            <v>45973</v>
          </cell>
          <cell r="AW317">
            <v>0</v>
          </cell>
          <cell r="AY317" t="str">
            <v>N-A</v>
          </cell>
          <cell r="AZ317">
            <v>45922</v>
          </cell>
          <cell r="BA317">
            <v>45945</v>
          </cell>
          <cell r="BB317">
            <v>45945</v>
          </cell>
          <cell r="BD317" t="str">
            <v>2. NO</v>
          </cell>
          <cell r="BE317" t="str">
            <v>N-A</v>
          </cell>
          <cell r="BF317" t="str">
            <v>N-A</v>
          </cell>
          <cell r="BG317" t="str">
            <v>1. SI</v>
          </cell>
          <cell r="BH317">
            <v>1</v>
          </cell>
          <cell r="BI317" t="str">
            <v>-</v>
          </cell>
          <cell r="BJ317">
            <v>45973</v>
          </cell>
          <cell r="BK317" t="str">
            <v>ADICIONADO</v>
          </cell>
          <cell r="BL317" t="str">
            <v>2025753501400010E</v>
          </cell>
          <cell r="BM317">
            <v>24260000</v>
          </cell>
          <cell r="BN317" t="str">
            <v>WENDY ISABEL DAVID</v>
          </cell>
          <cell r="BO317" t="str">
            <v xml:space="preserve">https://community.secop.gov.co/Public/Tendering/ContractNoticePhases/View?PPI=CO1.PPI.41711726&amp;isFromPublicArea=True&amp;isModal=False </v>
          </cell>
          <cell r="BP317" t="str">
            <v>VIGENTE</v>
          </cell>
          <cell r="BR317" t="str">
            <v>https://community.secop.gov.co/Public/Tendering/ContractDetailView/Index?UniqueIdentifier=CO1.PCCNTR.8312290</v>
          </cell>
          <cell r="BW317" t="e">
            <v>#N/A</v>
          </cell>
          <cell r="BX317" t="e">
            <v>#N/A</v>
          </cell>
          <cell r="BY317" t="e">
            <v>#N/A</v>
          </cell>
          <cell r="CN317">
            <v>24260000</v>
          </cell>
        </row>
        <row r="318">
          <cell r="A318" t="str">
            <v>DTPA-IP-55-2025</v>
          </cell>
          <cell r="B318" t="str">
            <v>1 FONAM</v>
          </cell>
          <cell r="C318" t="str">
            <v>ACEPTACIÓN OFERTA FONAM 068 DE 2025</v>
          </cell>
          <cell r="D318" t="str">
            <v xml:space="preserve">MANUEL GEORGE GAMBOA CUESTA
</v>
          </cell>
          <cell r="E318">
            <v>45932</v>
          </cell>
          <cell r="F318" t="str">
            <v>PA06-3202008-9-039 Adquisición de equipos, insumos y herramientas para el mantenimiento y conservación de senderos en el Parque Nacional Natural los Katios, en el marco de la conservación de la diversidad biológica de áreas protegidas del SINAP nacional</v>
          </cell>
          <cell r="G318" t="str">
            <v>N-A</v>
          </cell>
          <cell r="H318" t="str">
            <v>5 MÍNIMA CUANTÍA</v>
          </cell>
          <cell r="I318" t="str">
            <v>3 COMPRAVENTA y/o SUMINISTRO</v>
          </cell>
          <cell r="J318" t="str">
            <v>COMPRAVENTA</v>
          </cell>
          <cell r="K318">
            <v>721033</v>
          </cell>
          <cell r="L318">
            <v>24825</v>
          </cell>
          <cell r="M318">
            <v>60025</v>
          </cell>
          <cell r="N318">
            <v>45932</v>
          </cell>
          <cell r="O318" t="str">
            <v>N/A</v>
          </cell>
          <cell r="P318">
            <v>19856800</v>
          </cell>
          <cell r="Q318" t="str">
            <v>DIECINUEVE MILLONES OCHOCIENTOS CINCUENTA Y SEIS MIL OCHOCIENTOS</v>
          </cell>
          <cell r="R318" t="str">
            <v>1 PERSONA NATURAL</v>
          </cell>
          <cell r="S318" t="str">
            <v>3 CÉDULA DE CIUDADANÍA</v>
          </cell>
          <cell r="T318">
            <v>71981200</v>
          </cell>
          <cell r="U318">
            <v>3</v>
          </cell>
          <cell r="V318" t="str">
            <v>N/A</v>
          </cell>
          <cell r="W318" t="str">
            <v>11 NO SE DILIGENCIA INFORMACIÓN PARA ESTE FORMULARIO EN ESTE PERÍODO DE REPORTE</v>
          </cell>
          <cell r="X318" t="str">
            <v>MASCULINO</v>
          </cell>
          <cell r="Y318" t="str">
            <v>Antioquia</v>
          </cell>
          <cell r="Z318" t="str">
            <v>Turbo</v>
          </cell>
          <cell r="AA318" t="str">
            <v>MANUEL</v>
          </cell>
          <cell r="AB318" t="str">
            <v>GEORGE</v>
          </cell>
          <cell r="AC318" t="str">
            <v>GAMBOA</v>
          </cell>
          <cell r="AD318" t="str">
            <v>CUESTA</v>
          </cell>
          <cell r="AE318" t="str">
            <v>SI</v>
          </cell>
          <cell r="AF318" t="str">
            <v>1 PÓLIZA</v>
          </cell>
          <cell r="AG318" t="str">
            <v>12 SEGUROS DEL ESTADO</v>
          </cell>
          <cell r="AH318" t="str">
            <v>45 CUMPLIM+ CALIDAD DL SERVICIO</v>
          </cell>
          <cell r="AI318">
            <v>45937</v>
          </cell>
          <cell r="AJ318" t="str">
            <v xml:space="preserve">45-44-101170011
</v>
          </cell>
          <cell r="AK318" t="str">
            <v>GLORIA TERESITA SERNA ALZATE</v>
          </cell>
          <cell r="AL318" t="str">
            <v>PNN LOS KATIOS</v>
          </cell>
          <cell r="AM318" t="str">
            <v>2 SUPERVISOR</v>
          </cell>
          <cell r="AN318" t="str">
            <v>3 CÉDULA DE CIUDADANÍA</v>
          </cell>
          <cell r="AO318">
            <v>12563768</v>
          </cell>
          <cell r="AP318" t="str">
            <v>NELSON DE LA ROSA MANJARRES</v>
          </cell>
          <cell r="AQ318">
            <v>25</v>
          </cell>
          <cell r="AR318" t="str">
            <v>3 NO PACTADOS</v>
          </cell>
          <cell r="AS318" t="str">
            <v>4 NO SE HA ADICIONADO NI EN VALOR y EN TIEMPO</v>
          </cell>
          <cell r="AT318">
            <v>0</v>
          </cell>
          <cell r="AU318">
            <v>0</v>
          </cell>
          <cell r="AV318" t="str">
            <v>-</v>
          </cell>
          <cell r="AW318">
            <v>0</v>
          </cell>
          <cell r="AY318" t="str">
            <v>N-A</v>
          </cell>
          <cell r="AZ318">
            <v>45937</v>
          </cell>
          <cell r="BA318">
            <v>45937</v>
          </cell>
          <cell r="BB318">
            <v>45957</v>
          </cell>
          <cell r="BD318" t="str">
            <v>2. NO</v>
          </cell>
          <cell r="BE318" t="str">
            <v>N-A</v>
          </cell>
          <cell r="BF318" t="str">
            <v>N-A</v>
          </cell>
          <cell r="BG318" t="str">
            <v>2. NO</v>
          </cell>
          <cell r="BH318">
            <v>0</v>
          </cell>
          <cell r="BI318" t="str">
            <v>-</v>
          </cell>
          <cell r="BJ318" t="str">
            <v>-</v>
          </cell>
          <cell r="BL318" t="str">
            <v>2025753501400017E</v>
          </cell>
          <cell r="BM318">
            <v>19856800</v>
          </cell>
          <cell r="BN318" t="str">
            <v>DIANA PATRICIA GUERRERO</v>
          </cell>
          <cell r="BO318" t="str">
            <v xml:space="preserve">https://community.secop.gov.co/Public/Tendering/ContractNoticePhases/View?PPI=CO1.PPI.41816636&amp;isFromPublicArea=True&amp;isModal=False </v>
          </cell>
          <cell r="BP318" t="str">
            <v>VIGENTE</v>
          </cell>
          <cell r="BR318" t="str">
            <v xml:space="preserve">https://community.secop.gov.co/Public/Tendering/ContractDetailView/Index?UniqueIdentifier=CO1.PCCNTR.8396239 </v>
          </cell>
          <cell r="BW318" t="str">
            <v>BANCO DE BOGOTA</v>
          </cell>
          <cell r="BX318" t="str">
            <v>Ahorro</v>
          </cell>
          <cell r="BY318">
            <v>620233635</v>
          </cell>
          <cell r="CN318">
            <v>19856800</v>
          </cell>
        </row>
        <row r="319">
          <cell r="A319" t="str">
            <v>DTPA-IP-56-2025</v>
          </cell>
          <cell r="B319" t="str">
            <v>1 FONAM</v>
          </cell>
          <cell r="C319" t="str">
            <v>ACEPTACIÓN OFERTA FONAM 069 DE 2025</v>
          </cell>
          <cell r="D319" t="str">
            <v xml:space="preserve">HNOVA INGENIERIA S.A.S
</v>
          </cell>
          <cell r="E319">
            <v>45932</v>
          </cell>
          <cell r="F319" t="str">
            <v>PA04-3202032-1-105/PA04-3202032-1-113 Adquirir elementos y materiales de protección personal y seguridad y salud en el trabajo para fortalecer la implementación de las acciones de prevención, vigilancia y control en el PNN Farallones de Cali y su área de influencia, especialmente en los ecosistemas andinos y de páramo, en el marco de la conservación de la diversidad biológica de las Áreas Protegidas del SINAP Nacional.</v>
          </cell>
          <cell r="G319" t="str">
            <v>N-A</v>
          </cell>
          <cell r="H319" t="str">
            <v>5 MÍNIMA CUANTÍA</v>
          </cell>
          <cell r="I319" t="str">
            <v>3 COMPRAVENTA y/o SUMINISTRO</v>
          </cell>
          <cell r="J319" t="str">
            <v>COMPRAVENTA</v>
          </cell>
          <cell r="K319" t="str">
            <v>46181500 / 46181600</v>
          </cell>
          <cell r="L319" t="str">
            <v xml:space="preserve"> 29525 / 29625 </v>
          </cell>
          <cell r="M319" t="str">
            <v xml:space="preserve">62625 / 62525 </v>
          </cell>
          <cell r="N319">
            <v>45939</v>
          </cell>
          <cell r="O319" t="str">
            <v>N/A</v>
          </cell>
          <cell r="P319">
            <v>32983400</v>
          </cell>
          <cell r="Q319" t="str">
            <v>TREINTA Y DOS MILLONES NOVECIENTOS OCHENTA Y TRES MIL CUATROCIENTOS</v>
          </cell>
          <cell r="R319" t="str">
            <v>2 PERSONA JURIDICA</v>
          </cell>
          <cell r="S319" t="str">
            <v>1 NIT</v>
          </cell>
          <cell r="V319">
            <v>901154680</v>
          </cell>
          <cell r="W319" t="str">
            <v>9 DV 8</v>
          </cell>
          <cell r="X319" t="str">
            <v>N-A</v>
          </cell>
          <cell r="Y319" t="str">
            <v>Valle del Cauca</v>
          </cell>
          <cell r="Z319" t="str">
            <v>Santiago de Cali</v>
          </cell>
          <cell r="AA319" t="str">
            <v>N/A</v>
          </cell>
          <cell r="AB319" t="str">
            <v>N/A</v>
          </cell>
          <cell r="AC319" t="str">
            <v>N/A</v>
          </cell>
          <cell r="AD319" t="str">
            <v>N/A</v>
          </cell>
          <cell r="AE319" t="str">
            <v>SI</v>
          </cell>
          <cell r="AF319" t="str">
            <v>1 PÓLIZA</v>
          </cell>
          <cell r="AG319" t="str">
            <v>12 SEGUROS DEL ESTADO</v>
          </cell>
          <cell r="AH319" t="str">
            <v>45 CUMPLIM+ CALIDAD DL SERVICIO</v>
          </cell>
          <cell r="AI319">
            <v>45933</v>
          </cell>
          <cell r="AJ319" t="str">
            <v>52-44-101018311</v>
          </cell>
          <cell r="AK319" t="str">
            <v>GLORIA TERESITA SERNA ALZATE</v>
          </cell>
          <cell r="AL319" t="str">
            <v>PNN FARALLONES DE CALI</v>
          </cell>
          <cell r="AM319" t="str">
            <v>2 SUPERVISOR</v>
          </cell>
          <cell r="AN319" t="str">
            <v>3 CÉDULA DE CIUDADANÍA</v>
          </cell>
          <cell r="AO319">
            <v>29120620</v>
          </cell>
          <cell r="AP319" t="str">
            <v>MARIA JULIANA CERON</v>
          </cell>
          <cell r="AQ319">
            <v>15</v>
          </cell>
          <cell r="AR319" t="str">
            <v>3 NO PACTADOS</v>
          </cell>
          <cell r="AS319" t="str">
            <v>4 NO SE HA ADICIONADO NI EN VALOR y EN TIEMPO</v>
          </cell>
          <cell r="AT319">
            <v>0</v>
          </cell>
          <cell r="AU319">
            <v>0</v>
          </cell>
          <cell r="AV319" t="str">
            <v>-</v>
          </cell>
          <cell r="AW319">
            <v>0</v>
          </cell>
          <cell r="AY319" t="str">
            <v>N-A</v>
          </cell>
          <cell r="AZ319">
            <v>45944</v>
          </cell>
          <cell r="BA319">
            <v>45944</v>
          </cell>
          <cell r="BB319">
            <v>45946</v>
          </cell>
          <cell r="BD319" t="str">
            <v>2. NO</v>
          </cell>
          <cell r="BE319" t="str">
            <v>N-A</v>
          </cell>
          <cell r="BF319" t="str">
            <v>N-A</v>
          </cell>
          <cell r="BG319" t="str">
            <v>2. NO</v>
          </cell>
          <cell r="BH319">
            <v>0</v>
          </cell>
          <cell r="BI319" t="str">
            <v>-</v>
          </cell>
          <cell r="BJ319" t="str">
            <v>-</v>
          </cell>
          <cell r="BL319" t="str">
            <v>2025753501400018E</v>
          </cell>
          <cell r="BM319">
            <v>32983400</v>
          </cell>
          <cell r="BN319" t="str">
            <v>ALEX YANIRA PISMAG PORTILLA</v>
          </cell>
          <cell r="BO319" t="str">
            <v xml:space="preserve">https://community.secop.gov.co/Public/Tendering/OpportunityDetail/Index?noticeUID=CO1.NTC.8763632&amp;isFromPublicArea=True&amp;isModal=False </v>
          </cell>
          <cell r="BP319" t="str">
            <v>VIGENTE</v>
          </cell>
          <cell r="BR319" t="str">
            <v xml:space="preserve">https://community.secop.gov.co/Public/Tendering/ContractDetailView/Index?UniqueIdentifier=CO1.PCCNTR.8393492 </v>
          </cell>
          <cell r="BW319" t="e">
            <v>#N/A</v>
          </cell>
          <cell r="BX319" t="e">
            <v>#N/A</v>
          </cell>
          <cell r="BY319" t="e">
            <v>#N/A</v>
          </cell>
          <cell r="CN319">
            <v>32983400</v>
          </cell>
        </row>
        <row r="320">
          <cell r="A320" t="str">
            <v>DTPA-IP-57-2025</v>
          </cell>
          <cell r="B320" t="str">
            <v>1 FONAM</v>
          </cell>
          <cell r="C320" t="str">
            <v>ACEPTACIÓN OFERTA FONAM 054 DE 2025</v>
          </cell>
          <cell r="D320" t="str">
            <v>ASISTENCIA MEDICA VETERINARIA ASIMEVET S.A.S. ZOMAC</v>
          </cell>
          <cell r="E320">
            <v>45910</v>
          </cell>
          <cell r="F320" t="str">
            <v>PA06-3202032-1-031 Suministro de alimentos, medicamentos e insumos veterinarios para los semovientes al servicio del Parque Nacional Natural los Katíos, en los recorridos de prevención, vigilancia y control en el marco de la conservación de la diversidad de las Áreas Protegidas del SINAP nacional</v>
          </cell>
          <cell r="G320" t="str">
            <v>N-A</v>
          </cell>
          <cell r="H320" t="str">
            <v>5 MÍNIMA CUANTÍA</v>
          </cell>
          <cell r="I320" t="str">
            <v>3 COMPRAVENTA y/o SUMINISTRO</v>
          </cell>
          <cell r="J320" t="str">
            <v>SUMINISTRO</v>
          </cell>
          <cell r="K320">
            <v>50101716</v>
          </cell>
          <cell r="L320">
            <v>32225</v>
          </cell>
          <cell r="M320">
            <v>52425</v>
          </cell>
          <cell r="N320">
            <v>45912</v>
          </cell>
          <cell r="O320" t="str">
            <v>N/A</v>
          </cell>
          <cell r="P320">
            <v>4000000</v>
          </cell>
          <cell r="Q320" t="str">
            <v>CUATRO MILLONES</v>
          </cell>
          <cell r="R320" t="str">
            <v>2 PERSONA JURIDICA</v>
          </cell>
          <cell r="S320" t="str">
            <v>1 NIT</v>
          </cell>
          <cell r="V320">
            <v>901578738</v>
          </cell>
          <cell r="W320" t="str">
            <v>7 DV 6</v>
          </cell>
          <cell r="X320" t="str">
            <v>N-A</v>
          </cell>
          <cell r="Y320" t="str">
            <v>Antioquia</v>
          </cell>
          <cell r="Z320" t="str">
            <v>Turbo</v>
          </cell>
          <cell r="AA320" t="str">
            <v>N/A</v>
          </cell>
          <cell r="AB320" t="str">
            <v>N/A</v>
          </cell>
          <cell r="AC320" t="str">
            <v>N/A</v>
          </cell>
          <cell r="AD320" t="str">
            <v>N/A</v>
          </cell>
          <cell r="AE320" t="str">
            <v>SI</v>
          </cell>
          <cell r="AF320" t="str">
            <v>1 PÓLIZA</v>
          </cell>
          <cell r="AG320" t="str">
            <v>12 SEGUROS DEL ESTADO</v>
          </cell>
          <cell r="AH320" t="str">
            <v>45 CUMPLIM+ CALIDAD DL SERVICIO</v>
          </cell>
          <cell r="AI320">
            <v>45915</v>
          </cell>
          <cell r="AJ320" t="str">
            <v>45-46-101032887</v>
          </cell>
          <cell r="AK320" t="str">
            <v>GLORIA TERESITA SERNA ALZATE</v>
          </cell>
          <cell r="AL320" t="str">
            <v>PNN LOS KATIOS</v>
          </cell>
          <cell r="AM320" t="str">
            <v>2 SUPERVISOR</v>
          </cell>
          <cell r="AN320" t="str">
            <v>3 CÉDULA DE CIUDADANÍA</v>
          </cell>
          <cell r="AO320">
            <v>12563768</v>
          </cell>
          <cell r="AP320" t="str">
            <v>NELSON DE LA ROSA MANJARRES</v>
          </cell>
          <cell r="AQ320">
            <v>65</v>
          </cell>
          <cell r="AR320" t="str">
            <v>3 NO PACTADOS</v>
          </cell>
          <cell r="AS320" t="str">
            <v>4 NO SE HA ADICIONADO NI EN VALOR y EN TIEMPO</v>
          </cell>
          <cell r="AT320">
            <v>0</v>
          </cell>
          <cell r="AU320">
            <v>0</v>
          </cell>
          <cell r="AV320" t="str">
            <v>-</v>
          </cell>
          <cell r="AW320">
            <v>0</v>
          </cell>
          <cell r="AY320" t="str">
            <v>N-A</v>
          </cell>
          <cell r="AZ320">
            <v>45918</v>
          </cell>
          <cell r="BA320">
            <v>45918</v>
          </cell>
          <cell r="BB320">
            <v>45976</v>
          </cell>
          <cell r="BD320" t="str">
            <v>2. NO</v>
          </cell>
          <cell r="BE320" t="str">
            <v>N-A</v>
          </cell>
          <cell r="BF320" t="str">
            <v>N-A</v>
          </cell>
          <cell r="BG320" t="str">
            <v>2. NO</v>
          </cell>
          <cell r="BH320">
            <v>0</v>
          </cell>
          <cell r="BI320" t="str">
            <v>-</v>
          </cell>
          <cell r="BJ320" t="str">
            <v>-</v>
          </cell>
          <cell r="BL320" t="str">
            <v>2025753502000016E</v>
          </cell>
          <cell r="BM320">
            <v>4000000</v>
          </cell>
          <cell r="BN320" t="str">
            <v>DIANA PATRICIA GUERRERO</v>
          </cell>
          <cell r="BO320" t="str">
            <v xml:space="preserve">https://community.secop.gov.co/Public/Tendering/ContractNoticePhases/View?PPI=CO1.PPI.41844208&amp;isFromPublicArea=True&amp;isModal=False </v>
          </cell>
          <cell r="BP320" t="str">
            <v>VIGENTE</v>
          </cell>
          <cell r="BR320" t="str">
            <v xml:space="preserve">https://community.secop.gov.co/Public/Tendering/ContractDetailView/Index?UniqueIdentifier=CO1.PCCNTR.8306380 </v>
          </cell>
          <cell r="BW320" t="e">
            <v>#N/A</v>
          </cell>
          <cell r="BX320" t="e">
            <v>#N/A</v>
          </cell>
          <cell r="BY320" t="e">
            <v>#N/A</v>
          </cell>
          <cell r="CN320">
            <v>4000000</v>
          </cell>
        </row>
        <row r="321">
          <cell r="A321" t="str">
            <v>DTPA-IP-58-2025</v>
          </cell>
          <cell r="B321" t="str">
            <v>1 FONAM</v>
          </cell>
          <cell r="C321" t="str">
            <v>ACEPTACIÓN OFERTA FONAM 061 DE 2025</v>
          </cell>
          <cell r="D321" t="str">
            <v xml:space="preserve">CONSTRUCCIONES MONTAJES Y PARTES ELECTRICAS S.A.S
</v>
          </cell>
          <cell r="E321">
            <v>45917</v>
          </cell>
          <cell r="F321" t="str">
            <v>PA07-3202008-9-020 Adquirir equipos Insumos y materiales para el PNN Munchique para implementar los instrumentos de planeación (planes de manejo / rem u otros programas y lineamientos) de la entidad, en el marco de la conservación de la diversidad biológica de las áreas protegidas del SINAP nacional</v>
          </cell>
          <cell r="G321" t="str">
            <v>N-A</v>
          </cell>
          <cell r="H321" t="str">
            <v>5 MÍNIMA CUANTÍA</v>
          </cell>
          <cell r="I321" t="str">
            <v>3 COMPRAVENTA y/o SUMINISTRO</v>
          </cell>
          <cell r="J321" t="str">
            <v>COMPRAVENTA</v>
          </cell>
          <cell r="K321">
            <v>31162800</v>
          </cell>
          <cell r="L321">
            <v>25325</v>
          </cell>
          <cell r="M321">
            <v>55525</v>
          </cell>
          <cell r="N321">
            <v>45922</v>
          </cell>
          <cell r="O321" t="str">
            <v>N/A</v>
          </cell>
          <cell r="P321">
            <v>7241931</v>
          </cell>
          <cell r="Q321" t="str">
            <v xml:space="preserve">SIETE MILLONES DOSCIENTOS CUARENTA Y UN MIL NOVECIENTOS TREINTA Y UN </v>
          </cell>
          <cell r="R321" t="str">
            <v>2 PERSONA JURIDICA</v>
          </cell>
          <cell r="S321" t="str">
            <v>1 NIT</v>
          </cell>
          <cell r="V321">
            <v>900320303</v>
          </cell>
          <cell r="W321" t="str">
            <v>5 DV 4</v>
          </cell>
          <cell r="X321" t="str">
            <v>N-A</v>
          </cell>
          <cell r="Y321" t="str">
            <v>Cundinamarca</v>
          </cell>
          <cell r="Z321" t="str">
            <v>Bogotá</v>
          </cell>
          <cell r="AA321" t="str">
            <v>N/A</v>
          </cell>
          <cell r="AB321" t="str">
            <v>N/A</v>
          </cell>
          <cell r="AC321" t="str">
            <v>N/A</v>
          </cell>
          <cell r="AD321" t="str">
            <v>N/A</v>
          </cell>
          <cell r="AE321" t="str">
            <v>SI</v>
          </cell>
          <cell r="AF321" t="str">
            <v>1 PÓLIZA</v>
          </cell>
          <cell r="AG321" t="str">
            <v>12 SEGUROS DEL ESTADO</v>
          </cell>
          <cell r="AH321" t="str">
            <v>45 CUMPLIM+ CALIDAD DL SERVICIO</v>
          </cell>
          <cell r="AI321">
            <v>45917</v>
          </cell>
          <cell r="AJ321" t="str">
            <v>21-44-101480087</v>
          </cell>
          <cell r="AK321" t="str">
            <v>GLORIA TERESITA SERNA ALZATE</v>
          </cell>
          <cell r="AL321" t="str">
            <v>PNN MUNCHIQUE</v>
          </cell>
          <cell r="AM321" t="str">
            <v>2 SUPERVISOR</v>
          </cell>
          <cell r="AN321" t="str">
            <v>3 CÉDULA DE CIUDADANÍA</v>
          </cell>
          <cell r="AO321">
            <v>16738049</v>
          </cell>
          <cell r="AP321" t="str">
            <v>JAIME ALBERTO CELIS PERDOMO</v>
          </cell>
          <cell r="AQ321">
            <v>28</v>
          </cell>
          <cell r="AR321" t="str">
            <v>3 NO PACTADOS</v>
          </cell>
          <cell r="AS321" t="str">
            <v>4 NO SE HA ADICIONADO NI EN VALOR y EN TIEMPO</v>
          </cell>
          <cell r="AT321">
            <v>0</v>
          </cell>
          <cell r="AU321">
            <v>0</v>
          </cell>
          <cell r="AV321" t="str">
            <v>-</v>
          </cell>
          <cell r="AW321">
            <v>0</v>
          </cell>
          <cell r="AY321" t="str">
            <v>N-A</v>
          </cell>
          <cell r="AZ321">
            <v>45922</v>
          </cell>
          <cell r="BA321">
            <v>45922</v>
          </cell>
          <cell r="BB321">
            <v>45945</v>
          </cell>
          <cell r="BD321" t="str">
            <v>2. NO</v>
          </cell>
          <cell r="BE321" t="str">
            <v>N-A</v>
          </cell>
          <cell r="BF321" t="str">
            <v>N-A</v>
          </cell>
          <cell r="BG321" t="str">
            <v>2. NO</v>
          </cell>
          <cell r="BH321">
            <v>0</v>
          </cell>
          <cell r="BI321" t="str">
            <v>-</v>
          </cell>
          <cell r="BJ321" t="str">
            <v>-</v>
          </cell>
          <cell r="BL321" t="str">
            <v>2025753501400011E</v>
          </cell>
          <cell r="BM321">
            <v>7241931</v>
          </cell>
          <cell r="BN321" t="str">
            <v>DIANA PATRICIA GUERRERO</v>
          </cell>
          <cell r="BO321" t="str">
            <v xml:space="preserve">https://community.secop.gov.co/Public/Tendering/ContractNoticePhases/View?PPI=CO1.PPI.41964737&amp;isFromPublicArea=True&amp;isModal=False </v>
          </cell>
          <cell r="BP321" t="str">
            <v>VIGENTE</v>
          </cell>
          <cell r="BR321" t="str">
            <v xml:space="preserve">https://community.secop.gov.co/Public/Tendering/ContractDetailView/Index?UniqueIdentifier=CO1.PCCNTR.8335067 </v>
          </cell>
          <cell r="BW321" t="e">
            <v>#N/A</v>
          </cell>
          <cell r="BX321" t="e">
            <v>#N/A</v>
          </cell>
          <cell r="BY321" t="e">
            <v>#N/A</v>
          </cell>
          <cell r="CN321">
            <v>7241931</v>
          </cell>
        </row>
        <row r="322">
          <cell r="A322" t="str">
            <v>DTPA-IP-59-2025</v>
          </cell>
          <cell r="B322" t="str">
            <v>1 FONAM</v>
          </cell>
          <cell r="C322" t="str">
            <v>ACEPTACIÓN OFERTA FONAM 057 DE 2025</v>
          </cell>
          <cell r="D322" t="str">
            <v>EDISSON FERNANDO RIOS CORTES</v>
          </cell>
          <cell r="E322">
            <v>45915</v>
          </cell>
          <cell r="F322" t="str">
            <v>PA00-3202008-12-078 Prestar servicio logístico para el desarrollo de espacios de la Dirección Territorial Pacífico para fortalecer los procesos de divulgación y promoción de las áreas protegidas. Lote 1 PNN MUNCHIQUE</v>
          </cell>
          <cell r="G322" t="str">
            <v>N-A</v>
          </cell>
          <cell r="H322" t="str">
            <v>5 MÍNIMA CUANTÍA</v>
          </cell>
          <cell r="I322" t="str">
            <v>20 OTROS</v>
          </cell>
          <cell r="J322" t="str">
            <v>SERVICIOS</v>
          </cell>
          <cell r="K322">
            <v>90111600</v>
          </cell>
          <cell r="L322">
            <v>30925</v>
          </cell>
          <cell r="M322">
            <v>53325</v>
          </cell>
          <cell r="N322">
            <v>45917</v>
          </cell>
          <cell r="O322" t="str">
            <v>N/A</v>
          </cell>
          <cell r="P322">
            <v>7509000</v>
          </cell>
          <cell r="Q322" t="str">
            <v>SIETE MILLONES QUINIENTOS NUEVE MIL</v>
          </cell>
          <cell r="R322" t="str">
            <v>1 PERSONA NATURAL</v>
          </cell>
          <cell r="S322" t="str">
            <v>3 CÉDULA DE CIUDADANÍA</v>
          </cell>
          <cell r="T322">
            <v>10300171</v>
          </cell>
          <cell r="W322" t="str">
            <v>11 NO SE DILIGENCIA INFORMACIÓN PARA ESTE FORMULARIO EN ESTE PERÍODO DE REPORTE</v>
          </cell>
          <cell r="X322" t="str">
            <v>MASCULINO</v>
          </cell>
          <cell r="Y322" t="str">
            <v>Cauca</v>
          </cell>
          <cell r="Z322" t="str">
            <v>Popayan</v>
          </cell>
          <cell r="AA322" t="str">
            <v>EDISSON</v>
          </cell>
          <cell r="AB322" t="str">
            <v>FERNANDO</v>
          </cell>
          <cell r="AC322" t="str">
            <v>RIOS</v>
          </cell>
          <cell r="AD322" t="str">
            <v>CORTES</v>
          </cell>
          <cell r="AE322" t="str">
            <v>SI</v>
          </cell>
          <cell r="AF322" t="str">
            <v>1 PÓLIZA</v>
          </cell>
          <cell r="AG322" t="str">
            <v>8 MUNDIAL SEGUROS</v>
          </cell>
          <cell r="AH322" t="str">
            <v>45 CUMPLIM+ CALIDAD DL SERVICIO</v>
          </cell>
          <cell r="AI322">
            <v>45917</v>
          </cell>
          <cell r="AJ322">
            <v>100044136</v>
          </cell>
          <cell r="AK322" t="str">
            <v>GLORIA TERESITA SERNA ALZATE</v>
          </cell>
          <cell r="AL322" t="str">
            <v>PNN MUNCHIQUE</v>
          </cell>
          <cell r="AM322" t="str">
            <v>2 SUPERVISOR</v>
          </cell>
          <cell r="AN322" t="str">
            <v>3 CÉDULA DE CIUDADANÍA</v>
          </cell>
          <cell r="AO322">
            <v>16738049</v>
          </cell>
          <cell r="AP322" t="str">
            <v>JAIME ALBERTO CELIS PERDOMO</v>
          </cell>
          <cell r="AQ322">
            <v>85</v>
          </cell>
          <cell r="AR322" t="str">
            <v>3 NO PACTADOS</v>
          </cell>
          <cell r="AS322" t="str">
            <v>4 NO SE HA ADICIONADO NI EN VALOR y EN TIEMPO</v>
          </cell>
          <cell r="AT322">
            <v>0</v>
          </cell>
          <cell r="AU322">
            <v>0</v>
          </cell>
          <cell r="AV322" t="str">
            <v>-</v>
          </cell>
          <cell r="AW322">
            <v>0</v>
          </cell>
          <cell r="AY322" t="str">
            <v>N-A</v>
          </cell>
          <cell r="AZ322">
            <v>45918</v>
          </cell>
          <cell r="BA322">
            <v>45918</v>
          </cell>
          <cell r="BB322">
            <v>46001</v>
          </cell>
          <cell r="BD322" t="str">
            <v>2. NO</v>
          </cell>
          <cell r="BE322" t="str">
            <v>N-A</v>
          </cell>
          <cell r="BF322" t="str">
            <v>N-A</v>
          </cell>
          <cell r="BG322" t="str">
            <v>2. NO</v>
          </cell>
          <cell r="BH322">
            <v>0</v>
          </cell>
          <cell r="BI322" t="str">
            <v>-</v>
          </cell>
          <cell r="BJ322" t="str">
            <v>-</v>
          </cell>
          <cell r="BL322" t="str">
            <v>2025753502500013E</v>
          </cell>
          <cell r="BM322">
            <v>7509000</v>
          </cell>
          <cell r="BN322" t="str">
            <v>JULIANA ISABEL MONTES ROMERO</v>
          </cell>
          <cell r="BO322" t="str">
            <v xml:space="preserve">https://community.secop.gov.co/Public/Tendering/ContractNoticePhases/View?PPI=CO1.PPI.41936415&amp;isFromPublicArea=True&amp;isModal=False </v>
          </cell>
          <cell r="BP322" t="str">
            <v>VIGENTE</v>
          </cell>
          <cell r="BR322" t="str">
            <v xml:space="preserve">https://community.secop.gov.co/Public/Tendering/ContractDetailView/Index?UniqueIdentifier=CO1.PCCNTR.8324646 </v>
          </cell>
          <cell r="BW322" t="str">
            <v>BANCO DAVIVIENDA S.A.</v>
          </cell>
          <cell r="BX322" t="str">
            <v>Ahorro</v>
          </cell>
          <cell r="BY322">
            <v>550196000868865</v>
          </cell>
          <cell r="CN322">
            <v>7509000</v>
          </cell>
        </row>
        <row r="323">
          <cell r="A323" t="str">
            <v>DTPA-IP-59-2025</v>
          </cell>
          <cell r="B323" t="str">
            <v>1 FONAM</v>
          </cell>
          <cell r="C323" t="str">
            <v>ACEPTACIÓN OFERTA FONAM 058 DE 2025</v>
          </cell>
          <cell r="D323" t="str">
            <v>FUNDACION HABITAT SOCIAL - PARA EL BIENESTAR DE LA FAMILIA Y LA SOCIEDAD (FUHS)</v>
          </cell>
          <cell r="E323">
            <v>45915</v>
          </cell>
          <cell r="F323" t="str">
            <v>PA00-3202008-12-078 Prestar servicio logístico para el desarrollo de espacios de la Dirección Territorial Pacífico para fortalecer los procesos de divulgación y promoción de las áreas protegidas. Lote 2 PNN Utría</v>
          </cell>
          <cell r="G323" t="str">
            <v>N-A</v>
          </cell>
          <cell r="H323" t="str">
            <v>5 MÍNIMA CUANTÍA</v>
          </cell>
          <cell r="I323" t="str">
            <v>20 OTROS</v>
          </cell>
          <cell r="J323" t="str">
            <v>SERVICIOS</v>
          </cell>
          <cell r="K323">
            <v>90111600</v>
          </cell>
          <cell r="L323">
            <v>30925</v>
          </cell>
          <cell r="M323">
            <v>53425</v>
          </cell>
          <cell r="N323">
            <v>45917</v>
          </cell>
          <cell r="O323" t="str">
            <v>N/A</v>
          </cell>
          <cell r="P323">
            <v>12531600</v>
          </cell>
          <cell r="Q323" t="str">
            <v>DOCE MILLONES QUINIENTOS TREINTA Y UN MIL SEISCIENTOS</v>
          </cell>
          <cell r="R323" t="str">
            <v>2 PERSONA JURIDICA</v>
          </cell>
          <cell r="S323" t="str">
            <v>1 NIT</v>
          </cell>
          <cell r="V323">
            <v>900678825</v>
          </cell>
          <cell r="W323" t="str">
            <v>5 DV 4</v>
          </cell>
          <cell r="X323" t="str">
            <v>N-A</v>
          </cell>
          <cell r="Y323" t="str">
            <v>Valle del Cauca</v>
          </cell>
          <cell r="Z323" t="str">
            <v>Santiago de Cali</v>
          </cell>
          <cell r="AA323" t="str">
            <v>N/A</v>
          </cell>
          <cell r="AB323" t="str">
            <v>N/A</v>
          </cell>
          <cell r="AC323" t="str">
            <v>N/A</v>
          </cell>
          <cell r="AD323" t="str">
            <v>N/A</v>
          </cell>
          <cell r="AE323" t="str">
            <v>SI</v>
          </cell>
          <cell r="AF323" t="str">
            <v>1 PÓLIZA</v>
          </cell>
          <cell r="AG323" t="str">
            <v>14 ASEGURADORA SOLIDARIA</v>
          </cell>
          <cell r="AH323" t="str">
            <v>45 CUMPLIM+ CALIDAD DL SERVICIO</v>
          </cell>
          <cell r="AI323">
            <v>45915</v>
          </cell>
          <cell r="AJ323" t="str">
            <v>560 47 994000193129</v>
          </cell>
          <cell r="AK323" t="str">
            <v>GLORIA TERESITA SERNA ALZATE</v>
          </cell>
          <cell r="AL323" t="str">
            <v>PNN UTRÍA</v>
          </cell>
          <cell r="AM323" t="str">
            <v>2 SUPERVISOR</v>
          </cell>
          <cell r="AN323" t="str">
            <v>3 CÉDULA DE CIUDADANÍA</v>
          </cell>
          <cell r="AO323">
            <v>66848955</v>
          </cell>
          <cell r="AP323" t="str">
            <v>MARIA XIMENA ZORRILLA A.</v>
          </cell>
          <cell r="AQ323">
            <v>85</v>
          </cell>
          <cell r="AR323" t="str">
            <v>3 NO PACTADOS</v>
          </cell>
          <cell r="AS323" t="str">
            <v>4 NO SE HA ADICIONADO NI EN VALOR y EN TIEMPO</v>
          </cell>
          <cell r="AT323">
            <v>0</v>
          </cell>
          <cell r="AU323">
            <v>0</v>
          </cell>
          <cell r="AV323" t="str">
            <v>-</v>
          </cell>
          <cell r="AW323">
            <v>0</v>
          </cell>
          <cell r="AY323" t="str">
            <v>N-A</v>
          </cell>
          <cell r="AZ323">
            <v>45918</v>
          </cell>
          <cell r="BA323">
            <v>45918</v>
          </cell>
          <cell r="BB323">
            <v>46001</v>
          </cell>
          <cell r="BD323" t="str">
            <v>2. NO</v>
          </cell>
          <cell r="BE323" t="str">
            <v>N-A</v>
          </cell>
          <cell r="BF323" t="str">
            <v>N-A</v>
          </cell>
          <cell r="BG323" t="str">
            <v>2. NO</v>
          </cell>
          <cell r="BH323">
            <v>0</v>
          </cell>
          <cell r="BI323" t="str">
            <v>-</v>
          </cell>
          <cell r="BJ323" t="str">
            <v>-</v>
          </cell>
          <cell r="BL323" t="str">
            <v>2025753502500014E</v>
          </cell>
          <cell r="BM323">
            <v>12531600</v>
          </cell>
          <cell r="BN323" t="str">
            <v>JULIANA ISABEL MONTES ROMERO</v>
          </cell>
          <cell r="BO323" t="str">
            <v xml:space="preserve">https://community.secop.gov.co/Public/Tendering/ContractNoticePhases/View?PPI=CO1.PPI.41936415&amp;isFromPublicArea=True&amp;isModal=False </v>
          </cell>
          <cell r="BP323" t="str">
            <v>VIGENTE</v>
          </cell>
          <cell r="BR323" t="str">
            <v xml:space="preserve">https://community.secop.gov.co/Public/Tendering/ContractDetailView/Index?UniqueIdentifier=CO1.PCCNTR.8324550 </v>
          </cell>
        </row>
        <row r="324">
          <cell r="A324" t="str">
            <v>DTPA-IP-59-2025</v>
          </cell>
          <cell r="B324" t="str">
            <v>1 FONAM</v>
          </cell>
          <cell r="C324" t="str">
            <v>ACEPTACIÓN OFERTA FONAM 059 DE 2025</v>
          </cell>
          <cell r="D324" t="str">
            <v>FUNDACION HABITAT SOCIAL - PARA EL BIENESTAR DE LA FAMILIA Y LA SOCIEDAD (FUHS)</v>
          </cell>
          <cell r="E324">
            <v>45915</v>
          </cell>
          <cell r="F324" t="str">
            <v>PA00-3202008-12-078 Prestar servicio logístico para el desarrollo de espacios de la Dirección Territorial Pacífico para fortalecer los procesos de divulgación y promoción de las áreas protegidas. Lote 3 DNMI CABO MANGLARES</v>
          </cell>
          <cell r="G324" t="str">
            <v>N-A</v>
          </cell>
          <cell r="H324" t="str">
            <v>5 MÍNIMA CUANTÍA</v>
          </cell>
          <cell r="I324" t="str">
            <v>20 OTROS</v>
          </cell>
          <cell r="J324" t="str">
            <v>SERVICIOS</v>
          </cell>
          <cell r="K324">
            <v>90111600</v>
          </cell>
          <cell r="L324">
            <v>30925</v>
          </cell>
          <cell r="M324">
            <v>53525</v>
          </cell>
          <cell r="N324">
            <v>45917</v>
          </cell>
          <cell r="O324" t="str">
            <v>N/A</v>
          </cell>
          <cell r="P324">
            <v>7250000</v>
          </cell>
          <cell r="Q324" t="str">
            <v>SIETE MILLONES DOSCIENTOS CINCUENTA MIL</v>
          </cell>
          <cell r="R324" t="str">
            <v>2 PERSONA JURIDICA</v>
          </cell>
          <cell r="S324" t="str">
            <v>1 NIT</v>
          </cell>
          <cell r="V324">
            <v>900678825</v>
          </cell>
          <cell r="W324" t="str">
            <v>5 DV 4</v>
          </cell>
          <cell r="X324" t="str">
            <v>N-A</v>
          </cell>
          <cell r="Y324" t="str">
            <v>Valle del Cauca</v>
          </cell>
          <cell r="Z324" t="str">
            <v>Santiago de Cali</v>
          </cell>
          <cell r="AA324" t="str">
            <v>N/A</v>
          </cell>
          <cell r="AB324" t="str">
            <v>N/A</v>
          </cell>
          <cell r="AC324" t="str">
            <v>N/A</v>
          </cell>
          <cell r="AD324" t="str">
            <v>N/A</v>
          </cell>
          <cell r="AE324" t="str">
            <v>SI</v>
          </cell>
          <cell r="AF324" t="str">
            <v>1 PÓLIZA</v>
          </cell>
          <cell r="AG324" t="str">
            <v>14 ASEGURADORA SOLIDARIA</v>
          </cell>
          <cell r="AH324" t="str">
            <v>45 CUMPLIM+ CALIDAD DL SERVICIO</v>
          </cell>
          <cell r="AI324">
            <v>45915</v>
          </cell>
          <cell r="AJ324" t="str">
            <v>560 47 994000193126</v>
          </cell>
          <cell r="AK324" t="str">
            <v>GLORIA TERESITA SERNA ALZATE</v>
          </cell>
          <cell r="AL324" t="str">
            <v>DNMI CABO MANGLARES</v>
          </cell>
          <cell r="AM324" t="str">
            <v>2 SUPERVISOR</v>
          </cell>
          <cell r="AN324" t="str">
            <v>3 CÉDULA DE CIUDADANÍA</v>
          </cell>
          <cell r="AO324">
            <v>1085903464</v>
          </cell>
          <cell r="AP324" t="str">
            <v>MARÍA FERNANDA VILLAREAL MONSALVE</v>
          </cell>
          <cell r="AQ324">
            <v>85</v>
          </cell>
          <cell r="AR324" t="str">
            <v>3 NO PACTADOS</v>
          </cell>
          <cell r="AS324" t="str">
            <v>4 NO SE HA ADICIONADO NI EN VALOR y EN TIEMPO</v>
          </cell>
          <cell r="AT324">
            <v>0</v>
          </cell>
          <cell r="AU324">
            <v>0</v>
          </cell>
          <cell r="AV324" t="str">
            <v>-</v>
          </cell>
          <cell r="AW324">
            <v>0</v>
          </cell>
          <cell r="AY324" t="str">
            <v>N-A</v>
          </cell>
          <cell r="AZ324">
            <v>45918</v>
          </cell>
          <cell r="BA324">
            <v>45918</v>
          </cell>
          <cell r="BB324">
            <v>46001</v>
          </cell>
          <cell r="BD324" t="str">
            <v>2. NO</v>
          </cell>
          <cell r="BE324" t="str">
            <v>N-A</v>
          </cell>
          <cell r="BF324" t="str">
            <v>N-A</v>
          </cell>
          <cell r="BG324" t="str">
            <v>2. NO</v>
          </cell>
          <cell r="BH324">
            <v>0</v>
          </cell>
          <cell r="BI324" t="str">
            <v>-</v>
          </cell>
          <cell r="BJ324" t="str">
            <v>-</v>
          </cell>
          <cell r="BL324" t="str">
            <v>2025753502500015E</v>
          </cell>
          <cell r="BM324">
            <v>7250000</v>
          </cell>
          <cell r="BN324" t="str">
            <v>JULIANA ISABEL MONTES ROMERO</v>
          </cell>
          <cell r="BO324" t="str">
            <v xml:space="preserve">https://community.secop.gov.co/Public/Tendering/ContractNoticePhases/View?PPI=CO1.PPI.41936415&amp;isFromPublicArea=True&amp;isModal=False </v>
          </cell>
          <cell r="BP324" t="str">
            <v>VIGENTE</v>
          </cell>
          <cell r="BR324" t="str">
            <v xml:space="preserve">https://community.secop.gov.co/Public/Tendering/ContractDetailView/Index?UniqueIdentifier=CO1.PCCNTR.8324854 </v>
          </cell>
        </row>
        <row r="325">
          <cell r="A325" t="str">
            <v>DTPA-IP-59-2025</v>
          </cell>
          <cell r="B325" t="str">
            <v>1 FONAM</v>
          </cell>
          <cell r="C325" t="str">
            <v>ACEPTACIÓN OFERTA FONAM 060 DE 2025</v>
          </cell>
          <cell r="D325" t="str">
            <v>FUNDACION HABITAT SOCIAL - PARA EL BIENESTAR DE LA FAMILIA Y LA SOCIEDAD (FUHS)</v>
          </cell>
          <cell r="E325">
            <v>45915</v>
          </cell>
          <cell r="F325" t="str">
            <v>PA00-3202008-12-078 Prestar servicio logístico para el desarrollo de espacios de la Dirección Territorial Pacífico para fortalecer los procesos de divulgación y promoción de las áreas protegidas. Lote 4 PNN Utría</v>
          </cell>
          <cell r="G325" t="str">
            <v>N-A</v>
          </cell>
          <cell r="H325" t="str">
            <v>5 MÍNIMA CUANTÍA</v>
          </cell>
          <cell r="I325" t="str">
            <v>20 OTROS</v>
          </cell>
          <cell r="J325" t="str">
            <v>SERVICIOS</v>
          </cell>
          <cell r="K325">
            <v>90111600</v>
          </cell>
          <cell r="L325">
            <v>30925</v>
          </cell>
          <cell r="M325">
            <v>53625</v>
          </cell>
          <cell r="N325">
            <v>45917</v>
          </cell>
          <cell r="O325" t="str">
            <v>N/A</v>
          </cell>
          <cell r="P325">
            <v>10230000</v>
          </cell>
          <cell r="Q325" t="str">
            <v>DIEZ MILLONES DOSCIENTOS TREINTA MIL</v>
          </cell>
          <cell r="R325" t="str">
            <v>2 PERSONA JURIDICA</v>
          </cell>
          <cell r="S325" t="str">
            <v>1 NIT</v>
          </cell>
          <cell r="V325">
            <v>900678825</v>
          </cell>
          <cell r="W325" t="str">
            <v>5 DV 4</v>
          </cell>
          <cell r="X325" t="str">
            <v>N-A</v>
          </cell>
          <cell r="Y325" t="str">
            <v>Valle del Cauca</v>
          </cell>
          <cell r="Z325" t="str">
            <v>Santiago de Cali</v>
          </cell>
          <cell r="AA325" t="str">
            <v>N/A</v>
          </cell>
          <cell r="AB325" t="str">
            <v>N/A</v>
          </cell>
          <cell r="AC325" t="str">
            <v>N/A</v>
          </cell>
          <cell r="AD325" t="str">
            <v>N/A</v>
          </cell>
          <cell r="AE325" t="str">
            <v>SI</v>
          </cell>
          <cell r="AF325" t="str">
            <v>1 PÓLIZA</v>
          </cell>
          <cell r="AG325" t="str">
            <v>14 ASEGURADORA SOLIDARIA</v>
          </cell>
          <cell r="AH325" t="str">
            <v>45 CUMPLIM+ CALIDAD DL SERVICIO</v>
          </cell>
          <cell r="AI325">
            <v>45915</v>
          </cell>
          <cell r="AJ325" t="str">
            <v>560 47 994000193130</v>
          </cell>
          <cell r="AK325" t="str">
            <v>GLORIA TERESITA SERNA ALZATE</v>
          </cell>
          <cell r="AL325" t="str">
            <v>PNN LOS KATIOS</v>
          </cell>
          <cell r="AM325" t="str">
            <v>2 SUPERVISOR</v>
          </cell>
          <cell r="AN325" t="str">
            <v>3 CÉDULA DE CIUDADANÍA</v>
          </cell>
          <cell r="AO325">
            <v>12563768</v>
          </cell>
          <cell r="AP325" t="str">
            <v>NELSON DE LA ROSA MANJARRES</v>
          </cell>
          <cell r="AQ325">
            <v>85</v>
          </cell>
          <cell r="AR325" t="str">
            <v>3 NO PACTADOS</v>
          </cell>
          <cell r="AS325" t="str">
            <v>4 NO SE HA ADICIONADO NI EN VALOR y EN TIEMPO</v>
          </cell>
          <cell r="AT325">
            <v>0</v>
          </cell>
          <cell r="AU325">
            <v>0</v>
          </cell>
          <cell r="AV325" t="str">
            <v>-</v>
          </cell>
          <cell r="AW325">
            <v>0</v>
          </cell>
          <cell r="AY325" t="str">
            <v>N-A</v>
          </cell>
          <cell r="AZ325">
            <v>45918</v>
          </cell>
          <cell r="BA325">
            <v>45918</v>
          </cell>
          <cell r="BB325">
            <v>46001</v>
          </cell>
          <cell r="BD325" t="str">
            <v>2. NO</v>
          </cell>
          <cell r="BE325" t="str">
            <v>N-A</v>
          </cell>
          <cell r="BF325" t="str">
            <v>N-A</v>
          </cell>
          <cell r="BG325" t="str">
            <v>2. NO</v>
          </cell>
          <cell r="BH325">
            <v>0</v>
          </cell>
          <cell r="BI325" t="str">
            <v>-</v>
          </cell>
          <cell r="BJ325" t="str">
            <v>-</v>
          </cell>
          <cell r="BL325" t="str">
            <v>2025753502500016E</v>
          </cell>
          <cell r="BM325">
            <v>10230000</v>
          </cell>
          <cell r="BN325" t="str">
            <v>JULIANA ISABEL MONTES ROMERO</v>
          </cell>
          <cell r="BO325" t="str">
            <v xml:space="preserve">https://community.secop.gov.co/Public/Tendering/ContractNoticePhases/View?PPI=CO1.PPI.41936415&amp;isFromPublicArea=True&amp;isModal=False </v>
          </cell>
          <cell r="BP325" t="str">
            <v>VIGENTE</v>
          </cell>
          <cell r="BR325" t="str">
            <v xml:space="preserve">https://community.secop.gov.co/Public/Tendering/ContractDetailView/Index?UniqueIdentifier=CO1.PCCNTR.8324753 </v>
          </cell>
        </row>
        <row r="326">
          <cell r="A326" t="str">
            <v>DTPA-IP-60-2025</v>
          </cell>
          <cell r="B326" t="str">
            <v>2 NACION</v>
          </cell>
          <cell r="C326" t="str">
            <v>ACEPTACIÓN OFERTA NACIÓN 062 DE 2025</v>
          </cell>
          <cell r="D326" t="str">
            <v>IPS OCUPACIONAL SANTA CLARA S. A. S.</v>
          </cell>
          <cell r="E326">
            <v>45918</v>
          </cell>
          <cell r="F326" t="str">
            <v>PA00-P3299060-060 Adquirir el servicio de toma de exámenes médicos laborales de ingreso, periódicos y de retiro para los funcionarios de la Dirección Territorial Pacífico y sus áreas protegidas, en el marco del fortalecimiento de la capacidad institucional.</v>
          </cell>
          <cell r="G326" t="str">
            <v>N-A</v>
          </cell>
          <cell r="H326" t="str">
            <v>5 MÍNIMA CUANTÍA</v>
          </cell>
          <cell r="I326" t="str">
            <v>15 PRESTACIÓN DE SERVICIOS DE SALUD</v>
          </cell>
          <cell r="J326" t="str">
            <v>SERVICIOS</v>
          </cell>
          <cell r="K326">
            <v>85101500</v>
          </cell>
          <cell r="L326">
            <v>17625</v>
          </cell>
          <cell r="M326">
            <v>42025</v>
          </cell>
          <cell r="N326">
            <v>45922</v>
          </cell>
          <cell r="O326" t="str">
            <v>N/A</v>
          </cell>
          <cell r="P326">
            <v>30239000</v>
          </cell>
          <cell r="Q326" t="str">
            <v>TREINTA MILLONES DOSCIENTOS TREINTA Y NUEVE MIL</v>
          </cell>
          <cell r="R326" t="str">
            <v>2 PERSONA JURIDICA</v>
          </cell>
          <cell r="S326" t="str">
            <v>1 NIT</v>
          </cell>
          <cell r="V326">
            <v>900207684</v>
          </cell>
          <cell r="W326" t="str">
            <v>3 DV 2</v>
          </cell>
          <cell r="X326" t="str">
            <v>N-A</v>
          </cell>
          <cell r="Y326" t="str">
            <v>Valle del Cauca</v>
          </cell>
          <cell r="Z326" t="str">
            <v>Santiago de Cali</v>
          </cell>
          <cell r="AA326" t="str">
            <v>N/A</v>
          </cell>
          <cell r="AB326" t="str">
            <v>N/A</v>
          </cell>
          <cell r="AC326" t="str">
            <v>N/A</v>
          </cell>
          <cell r="AD326" t="str">
            <v>N/A</v>
          </cell>
          <cell r="AE326" t="str">
            <v>SI</v>
          </cell>
          <cell r="AF326" t="str">
            <v>1 PÓLIZA</v>
          </cell>
          <cell r="AG326" t="str">
            <v>14 ASEGURADORA SOLIDARIA</v>
          </cell>
          <cell r="AH326" t="str">
            <v>45 CUMPLIM+ CALIDAD DL SERVICIO</v>
          </cell>
          <cell r="AI326" t="str">
            <v>23/09/2025</v>
          </cell>
          <cell r="AJ326" t="str">
            <v>420- 47- 994000048047</v>
          </cell>
          <cell r="AK326" t="str">
            <v>GLORIA TERESITA SERNA ALZATE</v>
          </cell>
          <cell r="AL326" t="str">
            <v>DTPA</v>
          </cell>
          <cell r="AM326" t="str">
            <v>2 SUPERVISOR</v>
          </cell>
          <cell r="AN326" t="str">
            <v>3 CÉDULA DE CIUDADANÍA</v>
          </cell>
          <cell r="AO326">
            <v>1130620729</v>
          </cell>
          <cell r="AP326" t="str">
            <v>SANDRA MILENA TORO IDARRAGA</v>
          </cell>
          <cell r="AQ326">
            <v>54</v>
          </cell>
          <cell r="AR326" t="str">
            <v>3 NO PACTADOS</v>
          </cell>
          <cell r="AS326" t="str">
            <v>4 NO SE HA ADICIONADO NI EN VALOR y EN TIEMPO</v>
          </cell>
          <cell r="AT326">
            <v>0</v>
          </cell>
          <cell r="AU326">
            <v>0</v>
          </cell>
          <cell r="AV326" t="str">
            <v>-</v>
          </cell>
          <cell r="AW326">
            <v>0</v>
          </cell>
          <cell r="AY326" t="str">
            <v>N-A</v>
          </cell>
          <cell r="AZ326" t="str">
            <v>26/09/2025</v>
          </cell>
          <cell r="BA326">
            <v>45926</v>
          </cell>
          <cell r="BB326">
            <v>45996</v>
          </cell>
          <cell r="BD326" t="str">
            <v>2. NO</v>
          </cell>
          <cell r="BE326" t="str">
            <v>N-A</v>
          </cell>
          <cell r="BF326" t="str">
            <v>N-A</v>
          </cell>
          <cell r="BG326" t="str">
            <v>2. NO</v>
          </cell>
          <cell r="BH326">
            <v>0</v>
          </cell>
          <cell r="BI326" t="str">
            <v>-</v>
          </cell>
          <cell r="BJ326" t="str">
            <v>-</v>
          </cell>
          <cell r="BL326" t="str">
            <v>2025753502400004E</v>
          </cell>
          <cell r="BM326">
            <v>30239000</v>
          </cell>
          <cell r="BN326" t="str">
            <v>STEPHANIE ANDREA RODRÍGUEZ VALENCIA</v>
          </cell>
          <cell r="BO326" t="str">
            <v xml:space="preserve">https://community.secop.gov.co/Public/Tendering/ContractNoticePhases/View?PPI=CO1.PPI.41971107&amp;isFromPublicArea=True&amp;isModal=False </v>
          </cell>
          <cell r="BP326" t="str">
            <v>VIGENTE</v>
          </cell>
          <cell r="BR326" t="str">
            <v xml:space="preserve">https://community.secop.gov.co/Public/Tendering/ContractDetailView/Index?UniqueIdentifier=CO1.PCCNTR.8336327 </v>
          </cell>
          <cell r="BW326" t="e">
            <v>#N/A</v>
          </cell>
          <cell r="BX326" t="e">
            <v>#N/A</v>
          </cell>
          <cell r="BY326" t="e">
            <v>#N/A</v>
          </cell>
          <cell r="CN326">
            <v>30239000</v>
          </cell>
        </row>
        <row r="327">
          <cell r="A327" t="str">
            <v>DTPA-IP-61-2025</v>
          </cell>
          <cell r="B327" t="str">
            <v>1 FONAM</v>
          </cell>
          <cell r="C327" t="str">
            <v>ACEPTACIÓN OFERTA FONAM 066 DE 2025</v>
          </cell>
          <cell r="D327" t="str">
            <v xml:space="preserve">EL MUNDO ES TUYO S.A.S
</v>
          </cell>
          <cell r="E327">
            <v>45930</v>
          </cell>
          <cell r="F327" t="str">
            <v>PA11-3202010-25-002; PA11-3202010-25-004; PA11-3202010-25-005; PA11-3202056-5-006 Prestar servicios de apoyo logístico para el desarrollo de espacios de capacitación, sensibilización y socialización relacionados con el Santuario de Fauna y Flora Malpelo, en el marco de las estrategias de conservación de la diversidad biológica de las áreas protegidas que integran el Sistema Nacional de áreas Protegidas - SINAP</v>
          </cell>
          <cell r="G327" t="str">
            <v>N-A</v>
          </cell>
          <cell r="H327" t="str">
            <v>5 MÍNIMA CUANTÍA</v>
          </cell>
          <cell r="I327" t="str">
            <v>20 OTROS</v>
          </cell>
          <cell r="J327" t="str">
            <v>SERVICIOS</v>
          </cell>
          <cell r="K327">
            <v>44120000</v>
          </cell>
          <cell r="L327" t="str">
            <v>30625/26725</v>
          </cell>
          <cell r="M327" t="str">
            <v>61725/61625</v>
          </cell>
          <cell r="N327">
            <v>45937</v>
          </cell>
          <cell r="O327" t="str">
            <v>N/A</v>
          </cell>
          <cell r="P327">
            <v>30000000</v>
          </cell>
          <cell r="Q327" t="str">
            <v>TREINTA MILLONES</v>
          </cell>
          <cell r="R327" t="str">
            <v>2 PERSONA JURIDICA</v>
          </cell>
          <cell r="S327" t="str">
            <v>1 NIT</v>
          </cell>
          <cell r="V327">
            <v>901679326</v>
          </cell>
          <cell r="W327" t="str">
            <v>10 DV 9</v>
          </cell>
          <cell r="X327" t="str">
            <v>N-A</v>
          </cell>
          <cell r="Y327" t="str">
            <v>Valle del Cauca</v>
          </cell>
          <cell r="Z327" t="str">
            <v>Guadalajara de Buga</v>
          </cell>
          <cell r="AA327" t="str">
            <v>N/A</v>
          </cell>
          <cell r="AB327" t="str">
            <v>N/A</v>
          </cell>
          <cell r="AC327" t="str">
            <v>N/A</v>
          </cell>
          <cell r="AD327" t="str">
            <v>N/A</v>
          </cell>
          <cell r="AE327" t="str">
            <v>SI</v>
          </cell>
          <cell r="AF327" t="str">
            <v>1 PÓLIZA</v>
          </cell>
          <cell r="AG327" t="str">
            <v>12 SEGUROS DEL ESTADO</v>
          </cell>
          <cell r="AH327" t="str">
            <v>5 RESPONSABILIDAD EXTRACONTRACTUAL</v>
          </cell>
          <cell r="AI327" t="str">
            <v>02/10/2025 / 06/10/2025</v>
          </cell>
          <cell r="AJ327" t="str">
            <v>14-40-101076288 / 14-44-101245776</v>
          </cell>
          <cell r="AK327" t="str">
            <v>GLORIA TERESITA SERNA ALZATE</v>
          </cell>
          <cell r="AL327" t="str">
            <v>SFF MALPELO</v>
          </cell>
          <cell r="AM327" t="str">
            <v>2 SUPERVISOR</v>
          </cell>
          <cell r="AN327" t="str">
            <v>3 CÉDULA DE CIUDADANÍA</v>
          </cell>
          <cell r="AO327">
            <v>52693916</v>
          </cell>
          <cell r="AP327" t="str">
            <v>ADRIANA DAZA SUAREZ</v>
          </cell>
          <cell r="AQ327">
            <v>61</v>
          </cell>
          <cell r="AR327" t="str">
            <v>3 NO PACTADOS</v>
          </cell>
          <cell r="AS327" t="str">
            <v>4 NO SE HA ADICIONADO NI EN VALOR y EN TIEMPO</v>
          </cell>
          <cell r="AT327">
            <v>0</v>
          </cell>
          <cell r="AU327">
            <v>0</v>
          </cell>
          <cell r="AV327" t="str">
            <v>-</v>
          </cell>
          <cell r="AW327">
            <v>0</v>
          </cell>
          <cell r="AY327" t="str">
            <v>N-A</v>
          </cell>
          <cell r="AZ327" t="str">
            <v>03/10/2025 / 08/10/2025</v>
          </cell>
          <cell r="BA327">
            <v>45938</v>
          </cell>
          <cell r="BB327">
            <v>45991</v>
          </cell>
          <cell r="BD327" t="str">
            <v>2. NO</v>
          </cell>
          <cell r="BE327" t="str">
            <v>N-A</v>
          </cell>
          <cell r="BF327" t="str">
            <v>N-A</v>
          </cell>
          <cell r="BG327" t="str">
            <v>2. NO</v>
          </cell>
          <cell r="BH327">
            <v>0</v>
          </cell>
          <cell r="BI327" t="str">
            <v>-</v>
          </cell>
          <cell r="BJ327" t="str">
            <v>-</v>
          </cell>
          <cell r="BL327" t="str">
            <v>2025753502500017E</v>
          </cell>
          <cell r="BM327">
            <v>30000000</v>
          </cell>
          <cell r="BN327" t="str">
            <v>KHAREM CARABALI MARULANDA</v>
          </cell>
          <cell r="BO327" t="str">
            <v xml:space="preserve">https://community.secop.gov.co/Public/Tendering/ContractNoticePhases/View?PPI=CO1.PPI.42046183&amp;isFromPublicArea=True&amp;isModal=False </v>
          </cell>
          <cell r="BP327" t="str">
            <v>VIGENTE</v>
          </cell>
          <cell r="BR327" t="str">
            <v xml:space="preserve">https://community.secop.gov.co/Public/Tendering/ContractDetailView/Index?UniqueIdentifier=CO1.PCCNTR.8386239 </v>
          </cell>
          <cell r="BW327" t="e">
            <v>#N/A</v>
          </cell>
          <cell r="BX327" t="e">
            <v>#N/A</v>
          </cell>
          <cell r="BY327" t="e">
            <v>#N/A</v>
          </cell>
          <cell r="CN327">
            <v>30000000</v>
          </cell>
        </row>
        <row r="328">
          <cell r="A328" t="str">
            <v>DTPA-IP-62-2025</v>
          </cell>
          <cell r="B328" t="str">
            <v>1 FONAM</v>
          </cell>
          <cell r="C328" t="str">
            <v>ACEPTACIÓN OFERTA FONAM 063 DE 2025</v>
          </cell>
          <cell r="D328" t="str">
            <v>MAR ANTIGUO S.A.S</v>
          </cell>
          <cell r="E328">
            <v>45919</v>
          </cell>
          <cell r="F328" t="str">
            <v>PA05-3202010-25-035 Adquirir raciones de campaña para el Parque Nacional Natural Gorgona para fortalecer las acciones operativas y de ecoturismo, en el marco de la conservación de la diversidad biológica de las áreas protegidas del SINAP nacional</v>
          </cell>
          <cell r="G328" t="str">
            <v>N-A</v>
          </cell>
          <cell r="H328" t="str">
            <v>5 MÍNIMA CUANTÍA</v>
          </cell>
          <cell r="I328" t="str">
            <v>3 COMPRAVENTA y/o SUMINISTRO</v>
          </cell>
          <cell r="J328" t="str">
            <v>COMPRAVENTA</v>
          </cell>
          <cell r="K328">
            <v>50467007</v>
          </cell>
          <cell r="L328">
            <v>29825</v>
          </cell>
          <cell r="M328">
            <v>55625</v>
          </cell>
          <cell r="N328">
            <v>45922</v>
          </cell>
          <cell r="O328" t="str">
            <v>N/A</v>
          </cell>
          <cell r="P328">
            <v>15857972</v>
          </cell>
          <cell r="Q328" t="str">
            <v>QUINCE MILLONES OCHOCIENTOS CINCUENTA Y SIETE MIL NOVECIENTOS SETENTA Y DOS</v>
          </cell>
          <cell r="R328" t="str">
            <v>2 PERSONA JURIDICA</v>
          </cell>
          <cell r="S328" t="str">
            <v>1 NIT</v>
          </cell>
          <cell r="V328">
            <v>900034591</v>
          </cell>
          <cell r="W328" t="str">
            <v>3 DV 2</v>
          </cell>
          <cell r="X328" t="str">
            <v>N-A</v>
          </cell>
          <cell r="Y328" t="str">
            <v>Valle del Cauca</v>
          </cell>
          <cell r="Z328" t="str">
            <v>Santiago de Cali</v>
          </cell>
          <cell r="AA328" t="str">
            <v>N/A</v>
          </cell>
          <cell r="AB328" t="str">
            <v>N/A</v>
          </cell>
          <cell r="AC328" t="str">
            <v>N/A</v>
          </cell>
          <cell r="AD328" t="str">
            <v>N/A</v>
          </cell>
          <cell r="AE328" t="str">
            <v>SI</v>
          </cell>
          <cell r="AF328" t="str">
            <v>1 PÓLIZA</v>
          </cell>
          <cell r="AG328" t="str">
            <v>12 SEGUROS DEL ESTADO</v>
          </cell>
          <cell r="AH328" t="str">
            <v>45 CUMPLIM+ CALIDAD DL SERVICIO</v>
          </cell>
          <cell r="AI328">
            <v>45922</v>
          </cell>
          <cell r="AJ328" t="str">
            <v>45-46-101033072</v>
          </cell>
          <cell r="AK328" t="str">
            <v>GLORIA TERESITA SERNA ALZATE</v>
          </cell>
          <cell r="AL328" t="str">
            <v>PNN GORGONA</v>
          </cell>
          <cell r="AM328" t="str">
            <v>2 SUPERVISOR</v>
          </cell>
          <cell r="AN328" t="str">
            <v>3 CÉDULA DE CIUDADANÍA</v>
          </cell>
          <cell r="AO328">
            <v>6499218</v>
          </cell>
          <cell r="AP328" t="str">
            <v>ANDRES MAURICIO ROJAS CAÑAS</v>
          </cell>
          <cell r="AQ328">
            <v>20</v>
          </cell>
          <cell r="AR328" t="str">
            <v>3 NO PACTADOS</v>
          </cell>
          <cell r="AS328" t="str">
            <v>4 NO SE HA ADICIONADO NI EN VALOR y EN TIEMPO</v>
          </cell>
          <cell r="AT328">
            <v>0</v>
          </cell>
          <cell r="AU328">
            <v>0</v>
          </cell>
          <cell r="AV328" t="str">
            <v>-</v>
          </cell>
          <cell r="AW328">
            <v>0</v>
          </cell>
          <cell r="AY328" t="str">
            <v>N-A</v>
          </cell>
          <cell r="AZ328">
            <v>45924</v>
          </cell>
          <cell r="BA328">
            <v>45924</v>
          </cell>
          <cell r="BB328">
            <v>45943</v>
          </cell>
          <cell r="BD328" t="str">
            <v>2. NO</v>
          </cell>
          <cell r="BE328" t="str">
            <v>N-A</v>
          </cell>
          <cell r="BF328" t="str">
            <v>N-A</v>
          </cell>
          <cell r="BG328" t="str">
            <v>2. NO</v>
          </cell>
          <cell r="BH328">
            <v>0</v>
          </cell>
          <cell r="BI328" t="str">
            <v>-</v>
          </cell>
          <cell r="BJ328" t="str">
            <v>-</v>
          </cell>
          <cell r="BL328" t="str">
            <v>2025753501400012E</v>
          </cell>
          <cell r="BM328">
            <v>15857972</v>
          </cell>
          <cell r="BN328" t="str">
            <v>DIANA PATRICIA GUERRERO</v>
          </cell>
          <cell r="BO328" t="str">
            <v xml:space="preserve">https://community.secop.gov.co/Public/Tendering/ContractNoticePhases/View?PPI=CO1.PPI.42026065&amp;isFromPublicArea=True&amp;isModal=False </v>
          </cell>
          <cell r="BP328" t="str">
            <v>VIGENTE</v>
          </cell>
          <cell r="BR328" t="str">
            <v xml:space="preserve">https://community.secop.gov.co/Public/Tendering/ContractDetailView/Index?UniqueIdentifier=CO1.PCCNTR.8342863 </v>
          </cell>
          <cell r="BW328" t="e">
            <v>#N/A</v>
          </cell>
          <cell r="BX328" t="e">
            <v>#N/A</v>
          </cell>
          <cell r="BY328" t="e">
            <v>#N/A</v>
          </cell>
          <cell r="CN328">
            <v>15857972</v>
          </cell>
        </row>
        <row r="329">
          <cell r="A329" t="str">
            <v>DTPA-IP-63-2025</v>
          </cell>
          <cell r="B329" t="str">
            <v>1 FONAM</v>
          </cell>
          <cell r="C329" t="str">
            <v>ACEPTACIÓN OFERTA FONAM 064 DE 2025</v>
          </cell>
          <cell r="D329" t="str">
            <v>MAR ANTIGUO S.A.S</v>
          </cell>
          <cell r="E329">
            <v>45922</v>
          </cell>
          <cell r="F329" t="str">
            <v>PA01-3202008-9-020 PA01-3202056-5-019 PA01-3202056-5-018 Adquirir accesorios para equipos tecnológicos para el DNMI Cabo Manglares, que fortalezcan las acciones en los procesos de educación e implementación de instrumento de planeación.</v>
          </cell>
          <cell r="G329" t="str">
            <v>N-A</v>
          </cell>
          <cell r="H329" t="str">
            <v>5 MÍNIMA CUANTÍA</v>
          </cell>
          <cell r="I329" t="str">
            <v>3 COMPRAVENTA y/o SUMINISTRO</v>
          </cell>
          <cell r="J329" t="str">
            <v>COMPRAVENTA</v>
          </cell>
          <cell r="K329">
            <v>45121600</v>
          </cell>
          <cell r="L329">
            <v>32725</v>
          </cell>
          <cell r="M329">
            <v>55925</v>
          </cell>
          <cell r="N329">
            <v>45923</v>
          </cell>
          <cell r="O329" t="str">
            <v>N/A</v>
          </cell>
          <cell r="P329">
            <v>2516580</v>
          </cell>
          <cell r="Q329" t="str">
            <v>DOS MILLONES QUINIENTOS DIECISÉIS MIL QUINIENTOS OCHENTA</v>
          </cell>
          <cell r="R329" t="str">
            <v>2 PERSONA JURIDICA</v>
          </cell>
          <cell r="S329" t="str">
            <v>1 NIT</v>
          </cell>
          <cell r="V329">
            <v>900034591</v>
          </cell>
          <cell r="W329" t="str">
            <v>3 DV 2</v>
          </cell>
          <cell r="X329" t="str">
            <v>N-A</v>
          </cell>
          <cell r="Y329" t="str">
            <v>Valle del Cauca</v>
          </cell>
          <cell r="Z329" t="str">
            <v>Santiago de Cali</v>
          </cell>
          <cell r="AA329" t="str">
            <v>N/A</v>
          </cell>
          <cell r="AB329" t="str">
            <v>N/A</v>
          </cell>
          <cell r="AC329" t="str">
            <v>N/A</v>
          </cell>
          <cell r="AD329" t="str">
            <v>N/A</v>
          </cell>
          <cell r="AE329" t="str">
            <v>SI</v>
          </cell>
          <cell r="AF329" t="str">
            <v>1 PÓLIZA</v>
          </cell>
          <cell r="AG329" t="str">
            <v>12 SEGUROS DEL ESTADO</v>
          </cell>
          <cell r="AH329" t="str">
            <v>45 CUMPLIM+ CALIDAD DL SERVICIO</v>
          </cell>
          <cell r="AI329">
            <v>45924</v>
          </cell>
          <cell r="AJ329" t="str">
            <v>45-46-101033071</v>
          </cell>
          <cell r="AK329" t="str">
            <v>GLORIA TERESITA SERNA ALZATE</v>
          </cell>
          <cell r="AL329" t="str">
            <v>DNMI CABO MANGLARES</v>
          </cell>
          <cell r="AM329" t="str">
            <v>2 SUPERVISOR</v>
          </cell>
          <cell r="AN329" t="str">
            <v>3 CÉDULA DE CIUDADANÍA</v>
          </cell>
          <cell r="AO329">
            <v>1085903464</v>
          </cell>
          <cell r="AP329" t="str">
            <v>MARÍA FERNANDA VILLAREAL MONSALVE</v>
          </cell>
          <cell r="AQ329">
            <v>30</v>
          </cell>
          <cell r="AR329" t="str">
            <v>3 NO PACTADOS</v>
          </cell>
          <cell r="AS329" t="str">
            <v>4 NO SE HA ADICIONADO NI EN VALOR y EN TIEMPO</v>
          </cell>
          <cell r="AT329">
            <v>0</v>
          </cell>
          <cell r="AU329">
            <v>0</v>
          </cell>
          <cell r="AV329" t="str">
            <v>-</v>
          </cell>
          <cell r="AW329">
            <v>0</v>
          </cell>
          <cell r="AY329" t="str">
            <v>N-A</v>
          </cell>
          <cell r="AZ329">
            <v>45924</v>
          </cell>
          <cell r="BA329">
            <v>45924</v>
          </cell>
          <cell r="BB329">
            <v>45960</v>
          </cell>
          <cell r="BD329" t="str">
            <v>2. NO</v>
          </cell>
          <cell r="BE329" t="str">
            <v>N-A</v>
          </cell>
          <cell r="BF329" t="str">
            <v>N-A</v>
          </cell>
          <cell r="BG329" t="str">
            <v>2. NO</v>
          </cell>
          <cell r="BH329">
            <v>0</v>
          </cell>
          <cell r="BI329" t="str">
            <v>-</v>
          </cell>
          <cell r="BJ329" t="str">
            <v>-</v>
          </cell>
          <cell r="BL329" t="str">
            <v>2025753501400013E</v>
          </cell>
          <cell r="BM329">
            <v>2516580</v>
          </cell>
          <cell r="BN329" t="str">
            <v>JULIANA ISABEL MONTES ROMERO</v>
          </cell>
          <cell r="BO329" t="str">
            <v xml:space="preserve">https://community.secop.gov.co/Public/Tendering/ContractNoticePhases/View?PPI=CO1.PPI.42126945&amp;isFromPublicArea=True&amp;isModal=False </v>
          </cell>
          <cell r="BP329" t="str">
            <v>VIGENTE</v>
          </cell>
          <cell r="BR329" t="str">
            <v xml:space="preserve">https://community.secop.gov.co/Public/Tendering/ContractDetailView/Index?UniqueIdentifier=CO1.PCCNTR.8353317 </v>
          </cell>
          <cell r="BW329" t="e">
            <v>#N/A</v>
          </cell>
          <cell r="BX329" t="e">
            <v>#N/A</v>
          </cell>
          <cell r="BY329" t="e">
            <v>#N/A</v>
          </cell>
          <cell r="CN329">
            <v>2516580</v>
          </cell>
        </row>
        <row r="330">
          <cell r="A330" t="str">
            <v>DTPA-IP-64-2025</v>
          </cell>
          <cell r="B330" t="str">
            <v>1 FONAM</v>
          </cell>
          <cell r="C330" t="str">
            <v>ACEPTACIÓN OFERTA FONAM 065 DE 2025</v>
          </cell>
          <cell r="D330" t="str">
            <v>MAR 10 S.A.S</v>
          </cell>
          <cell r="E330">
            <v>45926</v>
          </cell>
          <cell r="F330" t="str">
            <v>PA09-3202032-1-026 Prestar servicios de mantenimiento correctivo y preventivo a todo costo de los medios de transporte del PNN Uramba Bahía Málaga, utilizados en el desarrollo de las actividades de prevención, vigilancia y control.</v>
          </cell>
          <cell r="G330" t="str">
            <v>N-A</v>
          </cell>
          <cell r="H330" t="str">
            <v>5 MÍNIMA CUANTÍA</v>
          </cell>
          <cell r="I330" t="str">
            <v>3 COMPRAVENTA y/o SUMINISTRO</v>
          </cell>
          <cell r="J330" t="str">
            <v>SERVICIOS</v>
          </cell>
          <cell r="K330">
            <v>78181500</v>
          </cell>
          <cell r="L330">
            <v>13825</v>
          </cell>
          <cell r="M330">
            <v>58325</v>
          </cell>
          <cell r="N330">
            <v>45926</v>
          </cell>
          <cell r="O330" t="str">
            <v>N/A</v>
          </cell>
          <cell r="P330">
            <v>50000000</v>
          </cell>
          <cell r="Q330" t="str">
            <v>CINCUENTA MILLONES</v>
          </cell>
          <cell r="R330" t="str">
            <v>2 PERSONA JURIDICA</v>
          </cell>
          <cell r="S330" t="str">
            <v>1 NIT</v>
          </cell>
          <cell r="V330">
            <v>900284069</v>
          </cell>
          <cell r="W330" t="str">
            <v>1 DV 0</v>
          </cell>
          <cell r="X330" t="str">
            <v>N-A</v>
          </cell>
          <cell r="Y330" t="str">
            <v>Valle del Cauca</v>
          </cell>
          <cell r="Z330" t="str">
            <v>Candelaria</v>
          </cell>
          <cell r="AA330" t="str">
            <v>N/A</v>
          </cell>
          <cell r="AB330" t="str">
            <v>N/A</v>
          </cell>
          <cell r="AC330" t="str">
            <v>N/A</v>
          </cell>
          <cell r="AD330" t="str">
            <v>N/A</v>
          </cell>
          <cell r="AE330" t="str">
            <v>SI</v>
          </cell>
          <cell r="AF330" t="str">
            <v>1 PÓLIZA</v>
          </cell>
          <cell r="AG330" t="str">
            <v>12 SEGUROS DEL ESTADO</v>
          </cell>
          <cell r="AH330" t="str">
            <v>45 CUMPLIM+ CALIDAD DL SERVICIO</v>
          </cell>
          <cell r="AI330">
            <v>45879</v>
          </cell>
          <cell r="AJ330" t="str">
            <v>45-44-101169732</v>
          </cell>
          <cell r="AK330" t="str">
            <v>GLORIA TERESITA SERNA ALZATE</v>
          </cell>
          <cell r="AL330" t="str">
            <v>PNN URAMBA BAHÍA MÁLAGA</v>
          </cell>
          <cell r="AM330" t="str">
            <v>2 SUPERVISOR</v>
          </cell>
          <cell r="AN330" t="str">
            <v>3 CÉDULA DE CIUDADANÍA</v>
          </cell>
          <cell r="AO330">
            <v>79189471</v>
          </cell>
          <cell r="AP330" t="str">
            <v>JUAN CARLOS CONTRERAS</v>
          </cell>
          <cell r="AQ330">
            <v>75</v>
          </cell>
          <cell r="AR330" t="str">
            <v>3 NO PACTADOS</v>
          </cell>
          <cell r="AS330" t="str">
            <v>4 NO SE HA ADICIONADO NI EN VALOR y EN TIEMPO</v>
          </cell>
          <cell r="AT330">
            <v>0</v>
          </cell>
          <cell r="AU330">
            <v>0</v>
          </cell>
          <cell r="AV330" t="str">
            <v>-</v>
          </cell>
          <cell r="AW330">
            <v>0</v>
          </cell>
          <cell r="AY330" t="str">
            <v>N-A</v>
          </cell>
          <cell r="AZ330">
            <v>45910</v>
          </cell>
          <cell r="BA330">
            <v>45939</v>
          </cell>
          <cell r="BB330">
            <v>46001</v>
          </cell>
          <cell r="BD330" t="str">
            <v>2. NO</v>
          </cell>
          <cell r="BE330" t="str">
            <v>N-A</v>
          </cell>
          <cell r="BF330" t="str">
            <v>N-A</v>
          </cell>
          <cell r="BG330" t="str">
            <v>2. NO</v>
          </cell>
          <cell r="BH330">
            <v>0</v>
          </cell>
          <cell r="BI330" t="str">
            <v>-</v>
          </cell>
          <cell r="BJ330" t="str">
            <v>-</v>
          </cell>
          <cell r="BL330" t="str">
            <v>2025753501700005E</v>
          </cell>
          <cell r="BM330">
            <v>50000000</v>
          </cell>
          <cell r="BN330" t="str">
            <v>JULIANA ISABEL MONTES ROMERO</v>
          </cell>
          <cell r="BO330" t="str">
            <v xml:space="preserve">https://community.secop.gov.co/Public/Tendering/ContractNoticePhases/View?PPI=CO1.PPI.42229020&amp;isFromPublicArea=True&amp;isModal=False </v>
          </cell>
          <cell r="BP330" t="str">
            <v>VIGENTE</v>
          </cell>
          <cell r="BR330" t="str">
            <v xml:space="preserve">https://community.secop.gov.co/Public/Tendering/ContractDetailView/Index?UniqueIdentifier=CO1.PCCNTR.8370582 </v>
          </cell>
          <cell r="BW330" t="e">
            <v>#N/A</v>
          </cell>
          <cell r="BX330" t="e">
            <v>#N/A</v>
          </cell>
          <cell r="BY330" t="e">
            <v>#N/A</v>
          </cell>
          <cell r="CN330">
            <v>50000000</v>
          </cell>
        </row>
        <row r="331">
          <cell r="A331" t="str">
            <v>DTPA-IP-65-2025</v>
          </cell>
          <cell r="B331" t="str">
            <v>1 FONAM</v>
          </cell>
          <cell r="C331" t="str">
            <v>ACEPTACIÓN OFERTA FONAM 067 DE 2025</v>
          </cell>
          <cell r="D331" t="str">
            <v xml:space="preserve">LOGISTICA FERRETERA S.A.S
</v>
          </cell>
          <cell r="E331">
            <v>45931</v>
          </cell>
          <cell r="F331" t="str">
            <v>PA08-3202008-15-026 Adquirir materiales e insumos de ferretería para el PNN Sanquianga en el marco de la conservación de la diversidad biológica de las áreas protegidas del SINAP Nacional.</v>
          </cell>
          <cell r="G331" t="str">
            <v>N-A</v>
          </cell>
          <cell r="H331" t="str">
            <v>5 MÍNIMA CUANTÍA</v>
          </cell>
          <cell r="I331" t="str">
            <v>3 COMPRAVENTA y/o SUMINISTRO</v>
          </cell>
          <cell r="J331" t="str">
            <v>COMPRAVENTA</v>
          </cell>
          <cell r="K331">
            <v>31162800</v>
          </cell>
          <cell r="L331">
            <v>26625</v>
          </cell>
          <cell r="M331">
            <v>59825</v>
          </cell>
          <cell r="N331">
            <v>45932</v>
          </cell>
          <cell r="O331" t="str">
            <v>N/A</v>
          </cell>
          <cell r="P331">
            <v>8440869.5999999996</v>
          </cell>
          <cell r="Q331" t="str">
            <v>OCHO MILLONES CUATROCIENTOS CUARENTA MIL OCHOCIENTOS SESENTA Y NUEVE CON SEIS DÉCIMOS</v>
          </cell>
          <cell r="R331" t="str">
            <v>2 PERSONA JURIDICA</v>
          </cell>
          <cell r="S331" t="str">
            <v>1 NIT</v>
          </cell>
          <cell r="V331">
            <v>900236553</v>
          </cell>
          <cell r="W331" t="str">
            <v>2 DV 1</v>
          </cell>
          <cell r="X331" t="str">
            <v>N-A</v>
          </cell>
          <cell r="Y331" t="str">
            <v>Bogotá</v>
          </cell>
          <cell r="Z331" t="str">
            <v>Bogotá</v>
          </cell>
          <cell r="AA331" t="str">
            <v>N/A</v>
          </cell>
          <cell r="AB331" t="str">
            <v>N/A</v>
          </cell>
          <cell r="AC331" t="str">
            <v>N/A</v>
          </cell>
          <cell r="AD331" t="str">
            <v>N/A</v>
          </cell>
          <cell r="AE331" t="str">
            <v>SI</v>
          </cell>
          <cell r="AF331" t="str">
            <v>1 PÓLIZA</v>
          </cell>
          <cell r="AG331" t="str">
            <v>8 MUNDIAL SEGUROS</v>
          </cell>
          <cell r="AH331" t="str">
            <v>44 CUMPLIM+ CALIDAD_CORRECTO FUNCIONAM D LOS BIENES SUMIN</v>
          </cell>
          <cell r="AI331">
            <v>45931</v>
          </cell>
          <cell r="AJ331">
            <v>100408671</v>
          </cell>
          <cell r="AK331" t="str">
            <v>GLORIA TERESITA SERNA ALZATE</v>
          </cell>
          <cell r="AL331" t="str">
            <v>PNN SANQUIANGA</v>
          </cell>
          <cell r="AM331" t="str">
            <v>2 SUPERVISOR</v>
          </cell>
          <cell r="AN331" t="str">
            <v>3 CÉDULA DE CIUDADANÍA</v>
          </cell>
          <cell r="AO331">
            <v>16279020</v>
          </cell>
          <cell r="AP331" t="str">
            <v>GUSTAVO ADOLFO MAYOR A</v>
          </cell>
          <cell r="AQ331">
            <v>30</v>
          </cell>
          <cell r="AR331" t="str">
            <v>3 NO PACTADOS</v>
          </cell>
          <cell r="AS331" t="str">
            <v>4 NO SE HA ADICIONADO NI EN VALOR y EN TIEMPO</v>
          </cell>
          <cell r="AT331">
            <v>0</v>
          </cell>
          <cell r="AU331">
            <v>0</v>
          </cell>
          <cell r="AV331" t="str">
            <v>-</v>
          </cell>
          <cell r="AW331">
            <v>0</v>
          </cell>
          <cell r="AY331" t="str">
            <v>N-A</v>
          </cell>
          <cell r="AZ331">
            <v>45933</v>
          </cell>
          <cell r="BA331">
            <v>45933</v>
          </cell>
          <cell r="BB331">
            <v>45960</v>
          </cell>
          <cell r="BD331" t="str">
            <v>2. NO</v>
          </cell>
          <cell r="BE331" t="str">
            <v>N-A</v>
          </cell>
          <cell r="BF331" t="str">
            <v>N-A</v>
          </cell>
          <cell r="BG331" t="str">
            <v>2. NO</v>
          </cell>
          <cell r="BH331">
            <v>0</v>
          </cell>
          <cell r="BI331" t="str">
            <v>-</v>
          </cell>
          <cell r="BJ331" t="str">
            <v>-</v>
          </cell>
          <cell r="BL331" t="str">
            <v>2025753501400015E</v>
          </cell>
          <cell r="BM331">
            <v>8440869.5999999996</v>
          </cell>
          <cell r="BN331" t="str">
            <v>JULIANA ISABEL MONTES ROMERO</v>
          </cell>
          <cell r="BO331" t="str">
            <v xml:space="preserve">https://community.secop.gov.co/Public/Tendering/ContractNoticePhases/View?PPI=CO1.PPI.42268334&amp;isFromPublicArea=True&amp;isModal=False </v>
          </cell>
          <cell r="BP331" t="str">
            <v>VIGENTE</v>
          </cell>
          <cell r="BR331" t="str">
            <v xml:space="preserve">https://community.secop.gov.co/Public/Tendering/ContractDetailView/Index?UniqueIdentifier=CO1.PCCNTR.8385489 </v>
          </cell>
          <cell r="BW331" t="e">
            <v>#N/A</v>
          </cell>
          <cell r="BX331" t="e">
            <v>#N/A</v>
          </cell>
          <cell r="BY331" t="e">
            <v>#N/A</v>
          </cell>
          <cell r="CN331">
            <v>8440869.5999999996</v>
          </cell>
        </row>
        <row r="332">
          <cell r="A332" t="str">
            <v>DTPA-IP-66-2025</v>
          </cell>
          <cell r="B332" t="str">
            <v>1 FONAM</v>
          </cell>
          <cell r="C332" t="str">
            <v>ACEPTACIÓN OFERTA FONAM 070 DE 2025</v>
          </cell>
          <cell r="D332" t="str">
            <v xml:space="preserve">HNOVA INGENIERIA S.A.S
</v>
          </cell>
          <cell r="E332">
            <v>45931</v>
          </cell>
          <cell r="F332" t="str">
            <v>PA08-3202008-15-028 Adquirir elementos de protección personal para el desarrollo de las actividades misionales del PNN Sanquianga en el marco de la conservación de la diversidad biológica de las áreas protegidas del SINAP nacional.</v>
          </cell>
          <cell r="G332" t="str">
            <v>N-A</v>
          </cell>
          <cell r="H332" t="str">
            <v>5 MÍNIMA CUANTÍA</v>
          </cell>
          <cell r="I332" t="str">
            <v>3 COMPRAVENTA y/o SUMINISTRO</v>
          </cell>
          <cell r="J332" t="str">
            <v>COMPRAVENTA</v>
          </cell>
          <cell r="K332">
            <v>46181500</v>
          </cell>
          <cell r="L332">
            <v>20625</v>
          </cell>
          <cell r="M332">
            <v>59925</v>
          </cell>
          <cell r="N332">
            <v>45932</v>
          </cell>
          <cell r="O332" t="str">
            <v>N/A</v>
          </cell>
          <cell r="P332">
            <v>6404699</v>
          </cell>
          <cell r="Q332" t="str">
            <v>SEIS MILLONES CUATROCIENTOS CUATRO MIL SEISCIENTOS NOVENTA Y NUEVE</v>
          </cell>
          <cell r="R332" t="str">
            <v>2 PERSONA JURIDICA</v>
          </cell>
          <cell r="S332" t="str">
            <v>1 NIT</v>
          </cell>
          <cell r="V332">
            <v>901154680</v>
          </cell>
          <cell r="W332" t="str">
            <v>9 DV 8</v>
          </cell>
          <cell r="X332" t="str">
            <v>N-A</v>
          </cell>
          <cell r="Y332" t="str">
            <v>Valle del Cauca</v>
          </cell>
          <cell r="Z332" t="str">
            <v>Santiago de Cali</v>
          </cell>
          <cell r="AA332" t="str">
            <v>N/A</v>
          </cell>
          <cell r="AB332" t="str">
            <v>N/A</v>
          </cell>
          <cell r="AC332" t="str">
            <v>N/A</v>
          </cell>
          <cell r="AD332" t="str">
            <v>N/A</v>
          </cell>
          <cell r="AE332" t="str">
            <v>SI</v>
          </cell>
          <cell r="AF332" t="str">
            <v>1 PÓLIZA</v>
          </cell>
          <cell r="AG332" t="str">
            <v>12 SEGUROS DEL ESTADO</v>
          </cell>
          <cell r="AH332" t="str">
            <v>44 CUMPLIM+ CALIDAD_CORRECTO FUNCIONAM D LOS BIENES SUMIN</v>
          </cell>
          <cell r="AI332">
            <v>45932</v>
          </cell>
          <cell r="AJ332" t="str">
            <v>52-44-101018160</v>
          </cell>
          <cell r="AK332" t="str">
            <v>GLORIA TERESITA SERNA ALZATE</v>
          </cell>
          <cell r="AL332" t="str">
            <v>PNN SANQUIANGA</v>
          </cell>
          <cell r="AM332" t="str">
            <v>2 SUPERVISOR</v>
          </cell>
          <cell r="AN332" t="str">
            <v>3 CÉDULA DE CIUDADANÍA</v>
          </cell>
          <cell r="AO332">
            <v>16279020</v>
          </cell>
          <cell r="AP332" t="str">
            <v>GUSTAVO ADOLFO MAYOR A</v>
          </cell>
          <cell r="AQ332">
            <v>30</v>
          </cell>
          <cell r="AR332" t="str">
            <v>3 NO PACTADOS</v>
          </cell>
          <cell r="AS332" t="str">
            <v>4 NO SE HA ADICIONADO NI EN VALOR y EN TIEMPO</v>
          </cell>
          <cell r="AT332">
            <v>0</v>
          </cell>
          <cell r="AU332">
            <v>0</v>
          </cell>
          <cell r="AV332" t="str">
            <v>-</v>
          </cell>
          <cell r="AW332">
            <v>0</v>
          </cell>
          <cell r="AY332" t="str">
            <v>N-A</v>
          </cell>
          <cell r="AZ332">
            <v>45936</v>
          </cell>
          <cell r="BA332">
            <v>45936</v>
          </cell>
          <cell r="BB332">
            <v>45960</v>
          </cell>
          <cell r="BD332" t="str">
            <v>2. NO</v>
          </cell>
          <cell r="BE332" t="str">
            <v>N-A</v>
          </cell>
          <cell r="BF332" t="str">
            <v>N-A</v>
          </cell>
          <cell r="BG332" t="str">
            <v>2. NO</v>
          </cell>
          <cell r="BH332">
            <v>0</v>
          </cell>
          <cell r="BI332" t="str">
            <v>-</v>
          </cell>
          <cell r="BJ332" t="str">
            <v>-</v>
          </cell>
          <cell r="BL332" t="str">
            <v>2025753501400016E</v>
          </cell>
          <cell r="BM332">
            <v>6404699</v>
          </cell>
          <cell r="BN332" t="str">
            <v>JULIANA ISABEL MONTES ROMERO</v>
          </cell>
          <cell r="BO332" t="str">
            <v xml:space="preserve">https://community.secop.gov.co/Public/Tendering/ContractNoticePhases/View?PPI=CO1.PPI.42323448&amp;isFromPublicArea=True&amp;isModal=False </v>
          </cell>
          <cell r="BP332" t="str">
            <v>VIGENTE</v>
          </cell>
          <cell r="BR332" t="str">
            <v xml:space="preserve">https://community.secop.gov.co/Public/Tendering/ContractDetailView/Index?UniqueIdentifier=CO1.PCCNTR.8397735 </v>
          </cell>
          <cell r="BW332" t="e">
            <v>#N/A</v>
          </cell>
          <cell r="BX332" t="e">
            <v>#N/A</v>
          </cell>
          <cell r="BY332" t="e">
            <v>#N/A</v>
          </cell>
          <cell r="CN332">
            <v>6404699</v>
          </cell>
        </row>
        <row r="333">
          <cell r="A333" t="str">
            <v>DTPA-IP-67-2025</v>
          </cell>
          <cell r="B333" t="str">
            <v>2 NACION</v>
          </cell>
          <cell r="C333" t="str">
            <v>ACEPTACIÓN OFERTA NACIÓN 071 DE 2025</v>
          </cell>
          <cell r="D333" t="str">
            <v>GRUPO IMCOIN S.A.S.</v>
          </cell>
          <cell r="E333">
            <v>45932</v>
          </cell>
          <cell r="F333" t="str">
            <v xml:space="preserve">PA00-1101-03 Prestar el Servicio de aseo y cafetería y la adquisición de productos e insumos de aseo para la dirección territorial pacífico y áreas protegidas, en el marco de la conservación de la diversidad biológica de las áreas protegidas del SINAP nacional         </v>
          </cell>
          <cell r="G333" t="str">
            <v>N-A</v>
          </cell>
          <cell r="H333" t="str">
            <v>5 MÍNIMA CUANTÍA</v>
          </cell>
          <cell r="I333" t="str">
            <v>3 COMPRAVENTA y/o SUMINISTRO</v>
          </cell>
          <cell r="J333" t="str">
            <v>SERVICIOS</v>
          </cell>
          <cell r="K333" t="str">
            <v>76111501/47121800</v>
          </cell>
          <cell r="L333">
            <v>23925</v>
          </cell>
          <cell r="M333">
            <v>43725</v>
          </cell>
          <cell r="N333">
            <v>45936</v>
          </cell>
          <cell r="O333" t="str">
            <v>N/A</v>
          </cell>
          <cell r="P333">
            <v>10393310</v>
          </cell>
          <cell r="Q333" t="str">
            <v>DIEZ MILLONES TRESCIENTOS NOVENTA Y TRES MIL TRESCIENTOS DIEZ</v>
          </cell>
          <cell r="R333" t="str">
            <v>2 PERSONA JURIDICA</v>
          </cell>
          <cell r="S333" t="str">
            <v>1 NIT</v>
          </cell>
          <cell r="V333">
            <v>901579321</v>
          </cell>
          <cell r="W333" t="str">
            <v>4 DV 3</v>
          </cell>
          <cell r="X333" t="str">
            <v>N-A</v>
          </cell>
          <cell r="Y333" t="str">
            <v>Antioquia</v>
          </cell>
          <cell r="Z333" t="str">
            <v>Pueblorirco</v>
          </cell>
          <cell r="AA333" t="str">
            <v>N/A</v>
          </cell>
          <cell r="AB333" t="str">
            <v>N/A</v>
          </cell>
          <cell r="AC333" t="str">
            <v>N/A</v>
          </cell>
          <cell r="AD333" t="str">
            <v>N/A</v>
          </cell>
          <cell r="AE333" t="str">
            <v>SI</v>
          </cell>
          <cell r="AF333" t="str">
            <v>1 PÓLIZA</v>
          </cell>
          <cell r="AG333" t="str">
            <v>17 CESCE SEGUREXPO DE COLOMBIA</v>
          </cell>
          <cell r="AH333" t="str">
            <v>5 RESPONSABILIDAD EXTRACONTRACTUAL</v>
          </cell>
          <cell r="AI333" t="str">
            <v>03/10/2025 /07/10/2025</v>
          </cell>
          <cell r="AJ333" t="str">
            <v>173596/17689</v>
          </cell>
          <cell r="AK333" t="str">
            <v>GLORIA TERESITA SERNA ALZATE</v>
          </cell>
          <cell r="AL333" t="str">
            <v>DTPA</v>
          </cell>
          <cell r="AM333" t="str">
            <v>2 SUPERVISOR</v>
          </cell>
          <cell r="AN333" t="str">
            <v>3 CÉDULA DE CIUDADANÍA</v>
          </cell>
          <cell r="AO333">
            <v>1114891555</v>
          </cell>
          <cell r="AP333" t="str">
            <v>CLAUDIA GIOVANNA MUNOZ DUQUE</v>
          </cell>
          <cell r="AQ333">
            <v>70</v>
          </cell>
          <cell r="AR333" t="str">
            <v>3 NO PACTADOS</v>
          </cell>
          <cell r="AS333" t="str">
            <v>4 NO SE HA ADICIONADO NI EN VALOR y EN TIEMPO</v>
          </cell>
          <cell r="AT333">
            <v>0</v>
          </cell>
          <cell r="AU333">
            <v>0</v>
          </cell>
          <cell r="AV333" t="str">
            <v>-</v>
          </cell>
          <cell r="AW333">
            <v>0</v>
          </cell>
          <cell r="AY333" t="str">
            <v>N-A</v>
          </cell>
          <cell r="AZ333">
            <v>45848</v>
          </cell>
          <cell r="BA333">
            <v>45938</v>
          </cell>
          <cell r="BB333">
            <v>46008</v>
          </cell>
          <cell r="BD333" t="str">
            <v>2. NO</v>
          </cell>
          <cell r="BE333" t="str">
            <v>N-A</v>
          </cell>
          <cell r="BF333" t="str">
            <v>N-A</v>
          </cell>
          <cell r="BG333" t="str">
            <v>2. NO</v>
          </cell>
          <cell r="BH333">
            <v>0</v>
          </cell>
          <cell r="BI333" t="str">
            <v>-</v>
          </cell>
          <cell r="BJ333" t="str">
            <v>-</v>
          </cell>
          <cell r="BL333" t="str">
            <v>2025753502400005E</v>
          </cell>
          <cell r="BM333">
            <v>10393310</v>
          </cell>
          <cell r="BN333" t="str">
            <v>DIANA PATRICIA GUERRERO</v>
          </cell>
          <cell r="BO333" t="str">
            <v xml:space="preserve">https://community.secop.gov.co/Public/Tendering/ContractNoticePhases/View?PPI=CO1.PPI.42405754&amp;isFromPublicArea=True&amp;isModal=False </v>
          </cell>
          <cell r="BP333" t="str">
            <v>VIGENTE</v>
          </cell>
          <cell r="BR333" t="str">
            <v xml:space="preserve">https://community.secop.gov.co/Public/Tendering/ContractDetailView/Index?UniqueIdentifier=CO1.PCCNTR.8403729 </v>
          </cell>
          <cell r="BW333" t="e">
            <v>#N/A</v>
          </cell>
          <cell r="BX333" t="e">
            <v>#N/A</v>
          </cell>
          <cell r="BY333" t="e">
            <v>#N/A</v>
          </cell>
          <cell r="CN333">
            <v>10393310</v>
          </cell>
        </row>
        <row r="334">
          <cell r="A334" t="str">
            <v>DTPA-IP-68-2025</v>
          </cell>
          <cell r="B334" t="str">
            <v>1 FONAM</v>
          </cell>
          <cell r="C334" t="str">
            <v>ACEPTACIÓN OFERTA FONAM 072 DE 2025</v>
          </cell>
          <cell r="D334" t="str">
            <v>FUNDACION HABITAT SOCIAL - PARA EL BIENESTAR DE LA FAMILIA Y LA SOCIEDAD ( FUHS )</v>
          </cell>
          <cell r="E334">
            <v>45950</v>
          </cell>
          <cell r="F334" t="str">
            <v>PA05-3202010-25-034 Prestar servicios de apoyo logístico para el desarrollo de los espacios requeridos en la ejecución de las líneas estratégicas implementadas por el PNN Gorgona, incluyendo actividades orientadas a la promoción, fortalecimiento y desarrollo del ecoturismo sostenible, en el marco de la conservación de la diversidad biológica de las áreas protegidas del SINAP nacional</v>
          </cell>
          <cell r="G334" t="str">
            <v>N-A</v>
          </cell>
          <cell r="H334" t="str">
            <v>5 MÍNIMA CUANTÍA</v>
          </cell>
          <cell r="I334" t="str">
            <v>20 OTROS</v>
          </cell>
          <cell r="J334" t="str">
            <v>SERVICIOS</v>
          </cell>
          <cell r="K334">
            <v>90111600</v>
          </cell>
          <cell r="L334">
            <v>33925</v>
          </cell>
          <cell r="M334">
            <v>64725</v>
          </cell>
          <cell r="N334">
            <v>45952</v>
          </cell>
          <cell r="O334" t="str">
            <v>N/A</v>
          </cell>
          <cell r="P334">
            <v>27000000</v>
          </cell>
          <cell r="Q334" t="str">
            <v xml:space="preserve">VEINTISIETE MILLONES </v>
          </cell>
          <cell r="R334" t="str">
            <v>2 PERSONA JURIDICA</v>
          </cell>
          <cell r="S334" t="str">
            <v>1 NIT</v>
          </cell>
          <cell r="V334">
            <v>900678825</v>
          </cell>
          <cell r="W334" t="str">
            <v>5 DV 4</v>
          </cell>
          <cell r="X334" t="str">
            <v>N-A</v>
          </cell>
          <cell r="Y334" t="str">
            <v>Valle del Cauca</v>
          </cell>
          <cell r="Z334" t="str">
            <v>Santiago de Cali</v>
          </cell>
          <cell r="AA334" t="str">
            <v>N/A</v>
          </cell>
          <cell r="AB334" t="str">
            <v>N/A</v>
          </cell>
          <cell r="AC334" t="str">
            <v>N/A</v>
          </cell>
          <cell r="AD334" t="str">
            <v>N/A</v>
          </cell>
          <cell r="AE334" t="str">
            <v>SI</v>
          </cell>
          <cell r="AF334" t="str">
            <v>1 PÓLIZA</v>
          </cell>
          <cell r="AG334" t="str">
            <v>8 MUNDIAL SEGUROS</v>
          </cell>
          <cell r="AH334" t="str">
            <v>5 RESPONSABILIDAD EXTRACONTRACTUAL</v>
          </cell>
          <cell r="AI334">
            <v>45952</v>
          </cell>
          <cell r="AJ334" t="str">
            <v xml:space="preserve">CHU-100060272 / CHU-100011372 </v>
          </cell>
          <cell r="AK334" t="str">
            <v>GLORIA TERESITA SERNA ALZATE</v>
          </cell>
          <cell r="AL334" t="str">
            <v>PNN GORGONA</v>
          </cell>
          <cell r="AM334" t="str">
            <v>2 SUPERVISOR</v>
          </cell>
          <cell r="AN334" t="str">
            <v>3 CÉDULA DE CIUDADANÍA</v>
          </cell>
          <cell r="AO334">
            <v>6499218</v>
          </cell>
          <cell r="AP334" t="str">
            <v>ANDRES MAURICIO ROJAS CAÑAS</v>
          </cell>
          <cell r="AQ334">
            <v>44</v>
          </cell>
          <cell r="AR334" t="str">
            <v>3 NO PACTADOS</v>
          </cell>
          <cell r="AS334" t="str">
            <v>4 NO SE HA ADICIONADO NI EN VALOR y EN TIEMPO</v>
          </cell>
          <cell r="AT334">
            <v>0</v>
          </cell>
          <cell r="AU334">
            <v>0</v>
          </cell>
          <cell r="AV334" t="str">
            <v>-</v>
          </cell>
          <cell r="AW334">
            <v>0</v>
          </cell>
          <cell r="AY334" t="str">
            <v>N-A</v>
          </cell>
          <cell r="AZ334">
            <v>45957</v>
          </cell>
          <cell r="BA334">
            <v>45957</v>
          </cell>
          <cell r="BB334">
            <v>45991</v>
          </cell>
          <cell r="BD334" t="str">
            <v>2. NO</v>
          </cell>
          <cell r="BE334" t="str">
            <v>N-A</v>
          </cell>
          <cell r="BF334" t="str">
            <v>N-A</v>
          </cell>
          <cell r="BG334" t="str">
            <v>2. NO</v>
          </cell>
          <cell r="BH334">
            <v>0</v>
          </cell>
          <cell r="BI334" t="str">
            <v>-</v>
          </cell>
          <cell r="BJ334" t="str">
            <v>-</v>
          </cell>
          <cell r="BL334" t="str">
            <v>2025753502500019E</v>
          </cell>
          <cell r="BM334">
            <v>27000000</v>
          </cell>
          <cell r="BN334" t="str">
            <v>KHAREM CARABALI MARULANDA</v>
          </cell>
          <cell r="BO334" t="str">
            <v xml:space="preserve">https://community.secop.gov.co/Public/Tendering/ContractNoticePhases/View?PPI=CO1.PPI.42676545&amp;isFromPublicArea=True&amp;isModal=False </v>
          </cell>
          <cell r="BP334" t="str">
            <v>VIGENTE</v>
          </cell>
          <cell r="BR334" t="str">
            <v xml:space="preserve">https://community.secop.gov.co/Public/Tendering/ContractDetailView/Index?UniqueIdentifier=CO1.PCCNTR.8464059 </v>
          </cell>
          <cell r="BW334" t="e">
            <v>#N/A</v>
          </cell>
          <cell r="BX334" t="e">
            <v>#N/A</v>
          </cell>
          <cell r="BY334" t="e">
            <v>#N/A</v>
          </cell>
          <cell r="CN334">
            <v>27000000</v>
          </cell>
        </row>
        <row r="335">
          <cell r="A335" t="str">
            <v>DTPA-IP-69-2025</v>
          </cell>
          <cell r="B335" t="str">
            <v>1 FONAM</v>
          </cell>
          <cell r="C335" t="str">
            <v>ACEPTACIÓN OFERTA FONAM 073 DE 2025</v>
          </cell>
          <cell r="D335" t="str">
            <v>MULTISERVI M&amp;P S.A.S</v>
          </cell>
          <cell r="E335">
            <v>45947</v>
          </cell>
          <cell r="F335" t="str">
            <v>PA01-3202008-9-026 Adquirir elementos y equipos de seguridad marítima requeridos en el DNMI Cabo Manglares para el desarrollo operativo de los instrumentos de planeación, el marco de la conservación de la diversidad biológica de las áreas protegidas del SINAP</v>
          </cell>
          <cell r="G335" t="str">
            <v>N-A</v>
          </cell>
          <cell r="H335" t="str">
            <v>5 MÍNIMA CUANTÍA</v>
          </cell>
          <cell r="I335" t="str">
            <v>3 COMPRAVENTA y/o SUMINISTRO</v>
          </cell>
          <cell r="J335" t="str">
            <v>COMPRAVENTA</v>
          </cell>
          <cell r="K335">
            <v>46181500</v>
          </cell>
          <cell r="L335">
            <v>27125</v>
          </cell>
          <cell r="M335">
            <v>64525</v>
          </cell>
          <cell r="N335">
            <v>45951</v>
          </cell>
          <cell r="O335" t="str">
            <v>N/A</v>
          </cell>
          <cell r="P335">
            <v>19571500</v>
          </cell>
          <cell r="Q335" t="str">
            <v>DIECINUEVE MILLONES QUINIENTOS SETENTA Y UN MIL QUINIENTOS</v>
          </cell>
          <cell r="R335" t="str">
            <v>2 PERSONA JURIDICA</v>
          </cell>
          <cell r="S335" t="str">
            <v>1 NIT</v>
          </cell>
          <cell r="V335">
            <v>901369751</v>
          </cell>
          <cell r="W335" t="str">
            <v>7 DV 6</v>
          </cell>
          <cell r="X335" t="str">
            <v>N-A</v>
          </cell>
          <cell r="Y335" t="str">
            <v>Vichada</v>
          </cell>
          <cell r="Z335" t="str">
            <v>Cumaribo</v>
          </cell>
          <cell r="AA335" t="str">
            <v>N/A</v>
          </cell>
          <cell r="AB335" t="str">
            <v>N/A</v>
          </cell>
          <cell r="AC335" t="str">
            <v>N/A</v>
          </cell>
          <cell r="AD335" t="str">
            <v>N/A</v>
          </cell>
          <cell r="AE335" t="str">
            <v>SI</v>
          </cell>
          <cell r="AF335" t="str">
            <v>1 PÓLIZA</v>
          </cell>
          <cell r="AG335" t="str">
            <v>12 SEGUROS DEL ESTADO</v>
          </cell>
          <cell r="AH335" t="str">
            <v>44 CUMPLIM+ CALIDAD_CORRECTO FUNCIONAM D LOS BIENES SUMIN</v>
          </cell>
          <cell r="AI335">
            <v>45947</v>
          </cell>
          <cell r="AJ335" t="str">
            <v>63-46-101006237</v>
          </cell>
          <cell r="AK335" t="str">
            <v>GLORIA TERESITA SERNA ALZATE</v>
          </cell>
          <cell r="AL335" t="str">
            <v>DNMI CABO MANGLARES</v>
          </cell>
          <cell r="AM335" t="str">
            <v>2 SUPERVISOR</v>
          </cell>
          <cell r="AN335" t="str">
            <v>3 CÉDULA DE CIUDADANÍA</v>
          </cell>
          <cell r="AO335">
            <v>1085903464</v>
          </cell>
          <cell r="AP335" t="str">
            <v>MARÍA FERNANDA VILLAREAL MONSALVE</v>
          </cell>
          <cell r="AQ335">
            <v>28</v>
          </cell>
          <cell r="AR335" t="str">
            <v>3 NO PACTADOS</v>
          </cell>
          <cell r="AS335" t="str">
            <v>4 NO SE HA ADICIONADO NI EN VALOR y EN TIEMPO</v>
          </cell>
          <cell r="AT335">
            <v>0</v>
          </cell>
          <cell r="AU335">
            <v>0</v>
          </cell>
          <cell r="AV335" t="str">
            <v>-</v>
          </cell>
          <cell r="AW335">
            <v>0</v>
          </cell>
          <cell r="AY335" t="str">
            <v>N-A</v>
          </cell>
          <cell r="AZ335">
            <v>45950</v>
          </cell>
          <cell r="BA335">
            <v>45951</v>
          </cell>
          <cell r="BB335">
            <v>45996</v>
          </cell>
          <cell r="BD335" t="str">
            <v>2. NO</v>
          </cell>
          <cell r="BE335" t="str">
            <v>N-A</v>
          </cell>
          <cell r="BF335" t="str">
            <v>N-A</v>
          </cell>
          <cell r="BG335" t="str">
            <v>1. SI</v>
          </cell>
          <cell r="BH335">
            <v>1</v>
          </cell>
          <cell r="BI335" t="str">
            <v>-</v>
          </cell>
          <cell r="BJ335" t="str">
            <v>-</v>
          </cell>
          <cell r="BK335" t="str">
            <v>PRORROGADO</v>
          </cell>
          <cell r="BL335" t="str">
            <v>2025753501400020E</v>
          </cell>
          <cell r="BM335">
            <v>19571500</v>
          </cell>
          <cell r="BN335" t="str">
            <v>STEPHANIE ANDREA RODRÍGUEZ VALENCIA</v>
          </cell>
          <cell r="BO335" t="str">
            <v xml:space="preserve">https://community.secop.gov.co/Public/Tendering/ContractNoticePhases/View?PPI=CO1.PPI.42704276&amp;isFromPublicArea=True&amp;isModal=False </v>
          </cell>
          <cell r="BP335" t="str">
            <v>VIGENTE</v>
          </cell>
          <cell r="BR335" t="str">
            <v xml:space="preserve">https://community.secop.gov.co/Public/Tendering/ContractDetailView/Index?UniqueIdentifier=CO1.PCCNTR.8465205 </v>
          </cell>
          <cell r="BW335" t="e">
            <v>#N/A</v>
          </cell>
          <cell r="BX335" t="e">
            <v>#N/A</v>
          </cell>
          <cell r="BY335" t="e">
            <v>#N/A</v>
          </cell>
          <cell r="CN335">
            <v>19571500</v>
          </cell>
        </row>
        <row r="336">
          <cell r="A336" t="str">
            <v>DTPA-IP-70-2025</v>
          </cell>
          <cell r="B336" t="str">
            <v>1 FONAM</v>
          </cell>
          <cell r="C336" t="str">
            <v>ACEPTACIÓN OFERTA FONAM 078 DE 2025</v>
          </cell>
          <cell r="D336" t="str">
            <v>MAR ANTIGUO S.A.S</v>
          </cell>
          <cell r="E336">
            <v>45966</v>
          </cell>
          <cell r="F336" t="str">
            <v>PA01-3202038-17-028 Adquirir insumos, herramientas y materiales para la construcción y montaje de un vivero para la producción de plántulas en DNMI Cabo Manglares, en el marco de la conservación de la diversidad biológica de las áreas protegidas del SINAP</v>
          </cell>
          <cell r="G336" t="str">
            <v>N-A</v>
          </cell>
          <cell r="H336" t="str">
            <v>5 MÍNIMA CUANTÍA</v>
          </cell>
          <cell r="I336" t="str">
            <v>3 COMPRAVENTA y/o SUMINISTRO</v>
          </cell>
          <cell r="J336" t="str">
            <v>COMPRAVENTA</v>
          </cell>
          <cell r="K336">
            <v>70151509</v>
          </cell>
          <cell r="L336">
            <v>34225</v>
          </cell>
          <cell r="M336">
            <v>69725</v>
          </cell>
          <cell r="N336">
            <v>45966</v>
          </cell>
          <cell r="O336" t="str">
            <v>N/A</v>
          </cell>
          <cell r="P336">
            <v>27647875</v>
          </cell>
          <cell r="Q336" t="str">
            <v xml:space="preserve">VEINTISIETE MILLONES SEISCIENTOS CUARENTA Y SIETE MIL OCHOCIENTOS SETENTA Y CINCO </v>
          </cell>
          <cell r="R336" t="str">
            <v>2 PERSONA JURIDICA</v>
          </cell>
          <cell r="S336" t="str">
            <v>1 NIT</v>
          </cell>
          <cell r="V336">
            <v>900034591</v>
          </cell>
          <cell r="W336" t="str">
            <v>3 DV 2</v>
          </cell>
          <cell r="X336" t="str">
            <v>N-A</v>
          </cell>
          <cell r="Y336" t="str">
            <v>Valle del Cauca</v>
          </cell>
          <cell r="Z336" t="str">
            <v>Santiago de Cali</v>
          </cell>
          <cell r="AA336" t="str">
            <v>N/A</v>
          </cell>
          <cell r="AB336" t="str">
            <v>N/A</v>
          </cell>
          <cell r="AC336" t="str">
            <v>N/A</v>
          </cell>
          <cell r="AD336" t="str">
            <v>N/A</v>
          </cell>
          <cell r="AE336" t="str">
            <v>SI</v>
          </cell>
          <cell r="AF336" t="str">
            <v>1 PÓLIZA</v>
          </cell>
          <cell r="AG336" t="str">
            <v>12 SEGUROS DEL ESTADO</v>
          </cell>
          <cell r="AH336" t="str">
            <v>45 CUMPLIM+ CALIDAD DL SERVICIO</v>
          </cell>
          <cell r="AI336">
            <v>45966</v>
          </cell>
          <cell r="AJ336" t="str">
            <v>45-46-101033814</v>
          </cell>
          <cell r="AK336" t="str">
            <v>GLORIA TERESITA SERNA ALZATE</v>
          </cell>
          <cell r="AL336" t="str">
            <v>DNMI CABO MANGLARES</v>
          </cell>
          <cell r="AM336" t="str">
            <v>2 SUPERVISOR</v>
          </cell>
          <cell r="AN336" t="str">
            <v>3 CÉDULA DE CIUDADANÍA</v>
          </cell>
          <cell r="AO336">
            <v>1085903464</v>
          </cell>
          <cell r="AP336" t="str">
            <v>MARÍA FERNANDA VILLAREAL MONSALVE</v>
          </cell>
          <cell r="AQ336">
            <v>27</v>
          </cell>
          <cell r="AR336" t="str">
            <v>3 NO PACTADOS</v>
          </cell>
          <cell r="AS336" t="str">
            <v>4 NO SE HA ADICIONADO NI EN VALOR y EN TIEMPO</v>
          </cell>
          <cell r="AT336">
            <v>0</v>
          </cell>
          <cell r="AU336">
            <v>0</v>
          </cell>
          <cell r="AV336" t="str">
            <v>-</v>
          </cell>
          <cell r="AW336">
            <v>0</v>
          </cell>
          <cell r="AY336" t="str">
            <v>N-A</v>
          </cell>
          <cell r="AZ336">
            <v>45966</v>
          </cell>
          <cell r="BA336">
            <v>45966</v>
          </cell>
          <cell r="BB336">
            <v>46006</v>
          </cell>
          <cell r="BD336" t="str">
            <v>2. NO</v>
          </cell>
          <cell r="BE336" t="str">
            <v>N-A</v>
          </cell>
          <cell r="BF336" t="str">
            <v>N-A</v>
          </cell>
          <cell r="BG336" t="str">
            <v>1. SI</v>
          </cell>
          <cell r="BH336">
            <v>2</v>
          </cell>
          <cell r="BI336" t="str">
            <v>-</v>
          </cell>
          <cell r="BJ336" t="str">
            <v>-</v>
          </cell>
          <cell r="BK336" t="str">
            <v>PRORROGADO DOS VECES</v>
          </cell>
          <cell r="BL336" t="str">
            <v>2025753501400023E</v>
          </cell>
          <cell r="BM336">
            <v>27647875</v>
          </cell>
          <cell r="BN336" t="str">
            <v>KHAREM CARABALI MARULANDA</v>
          </cell>
          <cell r="BO336" t="str">
            <v xml:space="preserve">https://community.secop.gov.co/Public/Tendering/ContractNoticePhases/View?PPI=CO1.PPI.42940082&amp;isFromPublicArea=True&amp;isModal=False </v>
          </cell>
          <cell r="BP336" t="str">
            <v>VIGENTE</v>
          </cell>
          <cell r="BR336" t="str">
            <v xml:space="preserve">https://community.secop.gov.co/Public/Tendering/ContractDetailView/Index?UniqueIdentifier=CO1.PCCNTR.8537555 </v>
          </cell>
          <cell r="BW336" t="e">
            <v>#N/A</v>
          </cell>
          <cell r="BX336" t="e">
            <v>#N/A</v>
          </cell>
          <cell r="BY336" t="e">
            <v>#N/A</v>
          </cell>
          <cell r="CN336">
            <v>27647875</v>
          </cell>
        </row>
        <row r="337">
          <cell r="A337" t="str">
            <v>DTPA-IP-71-2025</v>
          </cell>
          <cell r="B337" t="str">
            <v>1 FONAM</v>
          </cell>
          <cell r="C337" t="str">
            <v>ACEPTACIÓN OFERTA FONAM 076 DE 2025</v>
          </cell>
          <cell r="D337" t="str">
            <v>READYNET S.A.S.</v>
          </cell>
          <cell r="E337">
            <v>45958</v>
          </cell>
          <cell r="F337" t="str">
            <v>PA01-3202008-9-042 Suministrar gas propano para el DNMI CABO MANGLARES BAJO MIRA Y FRONTERA, necesario para fortalecer los procesos administrativos de las áreas del SPNNC en el marco de la conservación de la diversidad biológica de las áreas protegidas del SINAP nacional</v>
          </cell>
          <cell r="G337" t="str">
            <v>N-A</v>
          </cell>
          <cell r="H337" t="str">
            <v>5 MÍNIMA CUANTÍA</v>
          </cell>
          <cell r="I337" t="str">
            <v>3 COMPRAVENTA y/o SUMINISTRO</v>
          </cell>
          <cell r="J337" t="str">
            <v>SUMINISTRO</v>
          </cell>
          <cell r="K337">
            <v>15111501</v>
          </cell>
          <cell r="L337">
            <v>31625</v>
          </cell>
          <cell r="M337">
            <v>67625</v>
          </cell>
          <cell r="N337">
            <v>45959</v>
          </cell>
          <cell r="O337" t="str">
            <v>N/A</v>
          </cell>
          <cell r="P337">
            <v>2000000</v>
          </cell>
          <cell r="Q337" t="str">
            <v>DOS MILLONES</v>
          </cell>
          <cell r="R337" t="str">
            <v>2 PERSONA JURIDICA</v>
          </cell>
          <cell r="S337" t="str">
            <v>1 NIT</v>
          </cell>
          <cell r="V337">
            <v>900529085</v>
          </cell>
          <cell r="W337" t="str">
            <v>3 DV 2</v>
          </cell>
          <cell r="X337" t="str">
            <v>N-A</v>
          </cell>
          <cell r="Y337" t="str">
            <v>Antioquia</v>
          </cell>
          <cell r="Z337" t="str">
            <v>Medellín</v>
          </cell>
          <cell r="AA337" t="str">
            <v>N/A</v>
          </cell>
          <cell r="AB337" t="str">
            <v>N/A</v>
          </cell>
          <cell r="AC337" t="str">
            <v>N/A</v>
          </cell>
          <cell r="AD337" t="str">
            <v>N/A</v>
          </cell>
          <cell r="AE337" t="str">
            <v>SI</v>
          </cell>
          <cell r="AF337" t="str">
            <v>1 PÓLIZA</v>
          </cell>
          <cell r="AG337" t="str">
            <v>8 MUNDIAL SEGUROS</v>
          </cell>
          <cell r="AH337" t="str">
            <v>45 CUMPLIM+ CALIDAD DL SERVICIO</v>
          </cell>
          <cell r="AI337">
            <v>45958</v>
          </cell>
          <cell r="AJ337">
            <v>100280410</v>
          </cell>
          <cell r="AK337" t="str">
            <v>GLORIA TERESITA SERNA ALZATE</v>
          </cell>
          <cell r="AL337" t="str">
            <v>DNMI CABO MANGLARES</v>
          </cell>
          <cell r="AM337" t="str">
            <v>2 SUPERVISOR</v>
          </cell>
          <cell r="AN337" t="str">
            <v>3 CÉDULA DE CIUDADANÍA</v>
          </cell>
          <cell r="AO337">
            <v>1085903464</v>
          </cell>
          <cell r="AP337" t="str">
            <v>MARÍA FERNANDA VILLAREAL MONSALVE</v>
          </cell>
          <cell r="AQ337">
            <v>34</v>
          </cell>
          <cell r="AR337" t="str">
            <v>3 NO PACTADOS</v>
          </cell>
          <cell r="AS337" t="str">
            <v>4 NO SE HA ADICIONADO NI EN VALOR y EN TIEMPO</v>
          </cell>
          <cell r="AT337">
            <v>0</v>
          </cell>
          <cell r="AU337">
            <v>0</v>
          </cell>
          <cell r="AV337" t="str">
            <v>-</v>
          </cell>
          <cell r="AW337">
            <v>0</v>
          </cell>
          <cell r="AY337" t="str">
            <v>N-A</v>
          </cell>
          <cell r="AZ337">
            <v>45973</v>
          </cell>
          <cell r="BA337">
            <v>45973</v>
          </cell>
          <cell r="BB337">
            <v>45991</v>
          </cell>
          <cell r="BD337" t="str">
            <v>2. NO</v>
          </cell>
          <cell r="BE337" t="str">
            <v>N-A</v>
          </cell>
          <cell r="BF337" t="str">
            <v>N-A</v>
          </cell>
          <cell r="BG337" t="str">
            <v>2. NO</v>
          </cell>
          <cell r="BH337">
            <v>0</v>
          </cell>
          <cell r="BI337" t="str">
            <v>-</v>
          </cell>
          <cell r="BJ337" t="str">
            <v>-</v>
          </cell>
          <cell r="BL337" t="str">
            <v>2025753502000018E</v>
          </cell>
          <cell r="BM337">
            <v>2000000</v>
          </cell>
          <cell r="BN337" t="str">
            <v>KHAREM CARABALI MARULANDA</v>
          </cell>
          <cell r="BO337" t="str">
            <v xml:space="preserve">https://community.secop.gov.co/Public/Tendering/ContractNoticePhases/View?PPI=CO1.PPI.42850872&amp;isFromPublicArea=True&amp;isModal=False </v>
          </cell>
          <cell r="BP337" t="str">
            <v>VIGENTE</v>
          </cell>
          <cell r="BR337" t="str">
            <v xml:space="preserve">https://community.secop.gov.co/Public/Tendering/ContractDetailView/Index?UniqueIdentifier=CO1.PCCNTR.8499993 </v>
          </cell>
          <cell r="BW337" t="e">
            <v>#N/A</v>
          </cell>
          <cell r="BX337" t="e">
            <v>#N/A</v>
          </cell>
          <cell r="BY337" t="e">
            <v>#N/A</v>
          </cell>
          <cell r="CN337">
            <v>2000000</v>
          </cell>
        </row>
        <row r="338">
          <cell r="A338" t="str">
            <v>DTPA-IP-72-2025</v>
          </cell>
          <cell r="B338" t="str">
            <v>1 FONAM</v>
          </cell>
          <cell r="C338" t="str">
            <v>ACEPTACIÓN OFERTA FONAM 079 DE 2025</v>
          </cell>
          <cell r="D338" t="str">
            <v>MAR ANTIGUO S.A.S</v>
          </cell>
          <cell r="E338">
            <v>45966</v>
          </cell>
          <cell r="F338" t="str">
            <v>PA05-3202032-1-024, PA05-3202010-25-050 Adquirir insumos y accesorios de navegación para PNN Gorgona para implementar las acciones de prevención, vigilancia y control y ecoturístico en las áreas protegidas administradas por PNNC, en el marco de la conservación de la diversidad biológica de las áreas protegidas del SINAP nacional.</v>
          </cell>
          <cell r="G338" t="str">
            <v>N-A</v>
          </cell>
          <cell r="H338" t="str">
            <v>5 MÍNIMA CUANTÍA</v>
          </cell>
          <cell r="I338" t="str">
            <v>3 COMPRAVENTA y/o SUMINISTRO</v>
          </cell>
          <cell r="J338" t="str">
            <v>COMPRAVENTA</v>
          </cell>
          <cell r="K338">
            <v>781819</v>
          </cell>
          <cell r="L338">
            <v>34425</v>
          </cell>
          <cell r="M338">
            <v>70325</v>
          </cell>
          <cell r="N338">
            <v>45966</v>
          </cell>
          <cell r="O338" t="str">
            <v>N/A</v>
          </cell>
          <cell r="P338">
            <v>13691446</v>
          </cell>
          <cell r="Q338" t="str">
            <v>TRECE MILLONES SEISCIENTOS NOVENTA Y UN MIL CUATROCIENTOS CUARENTA Y SEIS</v>
          </cell>
          <cell r="R338" t="str">
            <v>2 PERSONA JURIDICA</v>
          </cell>
          <cell r="S338" t="str">
            <v>1 NIT</v>
          </cell>
          <cell r="V338">
            <v>900034591</v>
          </cell>
          <cell r="W338" t="str">
            <v>3 DV 2</v>
          </cell>
          <cell r="X338" t="str">
            <v>N-A</v>
          </cell>
          <cell r="Y338" t="str">
            <v>Valle del Cauca</v>
          </cell>
          <cell r="Z338" t="str">
            <v>Santiago de Cali</v>
          </cell>
          <cell r="AA338" t="str">
            <v>N/A</v>
          </cell>
          <cell r="AB338" t="str">
            <v>N/A</v>
          </cell>
          <cell r="AC338" t="str">
            <v>N/A</v>
          </cell>
          <cell r="AD338" t="str">
            <v>N/A</v>
          </cell>
          <cell r="AE338" t="str">
            <v>SI</v>
          </cell>
          <cell r="AF338" t="str">
            <v>1 PÓLIZA</v>
          </cell>
          <cell r="AG338" t="str">
            <v>12 SEGUROS DEL ESTADO</v>
          </cell>
          <cell r="AH338" t="str">
            <v>44 CUMPLIM+ CALIDAD_CORRECTO FUNCIONAM D LOS BIENES SUMIN</v>
          </cell>
          <cell r="AI338">
            <v>45967</v>
          </cell>
          <cell r="AJ338" t="str">
            <v>45-46-101033830</v>
          </cell>
          <cell r="AK338" t="str">
            <v>GLORIA TERESITA SERNA ALZATE</v>
          </cell>
          <cell r="AL338" t="str">
            <v>PNN GORGONA</v>
          </cell>
          <cell r="AM338" t="str">
            <v>2 SUPERVISOR</v>
          </cell>
          <cell r="AN338" t="str">
            <v>3 CÉDULA DE CIUDADANÍA</v>
          </cell>
          <cell r="AO338">
            <v>6499218</v>
          </cell>
          <cell r="AP338" t="str">
            <v>ANDRES MAURICIO ROJAS CAÑAS</v>
          </cell>
          <cell r="AQ338">
            <v>25</v>
          </cell>
          <cell r="AR338" t="str">
            <v>3 NO PACTADOS</v>
          </cell>
          <cell r="AS338" t="str">
            <v>4 NO SE HA ADICIONADO NI EN VALOR y EN TIEMPO</v>
          </cell>
          <cell r="AT338">
            <v>0</v>
          </cell>
          <cell r="AU338">
            <v>0</v>
          </cell>
          <cell r="AV338" t="str">
            <v>-</v>
          </cell>
          <cell r="AW338">
            <v>0</v>
          </cell>
          <cell r="AY338" t="str">
            <v>N-A</v>
          </cell>
          <cell r="AZ338">
            <v>45968</v>
          </cell>
          <cell r="BA338">
            <v>45968</v>
          </cell>
          <cell r="BB338">
            <v>45991</v>
          </cell>
          <cell r="BD338" t="str">
            <v>2. NO</v>
          </cell>
          <cell r="BE338" t="str">
            <v>N-A</v>
          </cell>
          <cell r="BF338" t="str">
            <v>N-A</v>
          </cell>
          <cell r="BG338" t="str">
            <v>2. NO</v>
          </cell>
          <cell r="BH338">
            <v>0</v>
          </cell>
          <cell r="BI338" t="str">
            <v>-</v>
          </cell>
          <cell r="BJ338" t="str">
            <v>-</v>
          </cell>
          <cell r="BL338" t="str">
            <v>2025753501400024E</v>
          </cell>
          <cell r="BM338">
            <v>13691446</v>
          </cell>
          <cell r="BN338" t="str">
            <v>KHAREM CARABALI MARULANDA</v>
          </cell>
          <cell r="BO338" t="str">
            <v xml:space="preserve">https://community.secop.gov.co/Public/Tendering/ContractNoticePhases/View?PPI=CO1.PPI.43045780&amp;isFromPublicArea=True&amp;isModal=False </v>
          </cell>
          <cell r="BP338" t="str">
            <v>VIGENTE</v>
          </cell>
          <cell r="BR338" t="str">
            <v xml:space="preserve">https://community.secop.gov.co/Public/Tendering/ContractDetailView/Index?UniqueIdentifier=CO1.PCCNTR.8542689 </v>
          </cell>
          <cell r="BW338" t="e">
            <v>#N/A</v>
          </cell>
          <cell r="BX338" t="e">
            <v>#N/A</v>
          </cell>
          <cell r="BY338" t="e">
            <v>#N/A</v>
          </cell>
          <cell r="CN338">
            <v>13691446</v>
          </cell>
        </row>
        <row r="339">
          <cell r="A339" t="str">
            <v>DTPA-IP-73-2025</v>
          </cell>
          <cell r="B339" t="str">
            <v>1 FONAM</v>
          </cell>
          <cell r="C339" t="str">
            <v>ACEPTACIÓN OFERTA FONAM 077 DE 2025</v>
          </cell>
          <cell r="D339" t="str">
            <v>SUMINISTRO ACOMPAÑAMIENTO Y ASESORIAS CONTRACTUALES RYA S.A.S</v>
          </cell>
          <cell r="E339">
            <v>45959</v>
          </cell>
          <cell r="F339" t="str">
            <v>PA09-3202032-1-028 Adquirir insumos y materiales para el desarrollo de la actividad de sensibilización orientada a la prevención, vigilancia y control en el PNN Uramba Bahía Málaga.</v>
          </cell>
          <cell r="G339" t="str">
            <v>N-A</v>
          </cell>
          <cell r="H339" t="str">
            <v>5 MÍNIMA CUANTÍA</v>
          </cell>
          <cell r="I339" t="str">
            <v>3 COMPRAVENTA y/o SUMINISTRO</v>
          </cell>
          <cell r="J339" t="str">
            <v>N/A</v>
          </cell>
          <cell r="K339">
            <v>49121503</v>
          </cell>
          <cell r="L339">
            <v>34525</v>
          </cell>
          <cell r="M339">
            <v>68525</v>
          </cell>
          <cell r="N339">
            <v>45961</v>
          </cell>
          <cell r="O339" t="str">
            <v>N/A</v>
          </cell>
          <cell r="P339">
            <v>13396414</v>
          </cell>
          <cell r="Q339" t="str">
            <v>TRECE MILLONES TRESCIENTOS NOVENTA Y SEIS MIL CUATROCIENTOS CATORCE</v>
          </cell>
          <cell r="R339" t="str">
            <v>2 PERSONA JURIDICA</v>
          </cell>
          <cell r="S339" t="str">
            <v>1 NIT</v>
          </cell>
          <cell r="V339">
            <v>901301891</v>
          </cell>
          <cell r="W339" t="str">
            <v>7 DV 6</v>
          </cell>
          <cell r="X339" t="str">
            <v>N-A</v>
          </cell>
          <cell r="Y339" t="str">
            <v>Meta</v>
          </cell>
          <cell r="Z339" t="str">
            <v>Villavicencio</v>
          </cell>
          <cell r="AA339" t="str">
            <v>N/A</v>
          </cell>
          <cell r="AB339" t="str">
            <v>N/A</v>
          </cell>
          <cell r="AC339" t="str">
            <v>N/A</v>
          </cell>
          <cell r="AD339" t="str">
            <v>N/A</v>
          </cell>
          <cell r="AE339" t="str">
            <v>SI</v>
          </cell>
          <cell r="AF339" t="str">
            <v>1 PÓLIZA</v>
          </cell>
          <cell r="AG339" t="str">
            <v>8 MUNDIAL SEGUROS</v>
          </cell>
          <cell r="AH339" t="str">
            <v>44 CUMPLIM+ CALIDAD_CORRECTO FUNCIONAM D LOS BIENES SUMIN</v>
          </cell>
          <cell r="AI339">
            <v>45960</v>
          </cell>
          <cell r="AJ339" t="str">
            <v>CHU-100061113</v>
          </cell>
          <cell r="AK339" t="str">
            <v>GLORIA TERESITA SERNA ALZATE</v>
          </cell>
          <cell r="AL339" t="str">
            <v>PNN URAMBA BAHÍA MÁLAGA</v>
          </cell>
          <cell r="AM339" t="str">
            <v>2 SUPERVISOR</v>
          </cell>
          <cell r="AN339" t="str">
            <v>3 CÉDULA DE CIUDADANÍA</v>
          </cell>
          <cell r="AO339">
            <v>79189471</v>
          </cell>
          <cell r="AP339" t="str">
            <v>JUAN CARLOS CONTRERAS</v>
          </cell>
          <cell r="AQ339">
            <v>30</v>
          </cell>
          <cell r="AR339" t="str">
            <v>3 NO PACTADOS</v>
          </cell>
          <cell r="AS339" t="str">
            <v>4 NO SE HA ADICIONADO NI EN VALOR y EN TIEMPO</v>
          </cell>
          <cell r="AT339">
            <v>0</v>
          </cell>
          <cell r="AU339">
            <v>0</v>
          </cell>
          <cell r="AV339" t="str">
            <v>-</v>
          </cell>
          <cell r="AW339">
            <v>0</v>
          </cell>
          <cell r="AY339" t="str">
            <v>N-A</v>
          </cell>
          <cell r="AZ339">
            <v>45960</v>
          </cell>
          <cell r="BA339">
            <v>45961</v>
          </cell>
          <cell r="BB339">
            <v>45996</v>
          </cell>
          <cell r="BD339" t="str">
            <v>2. NO</v>
          </cell>
          <cell r="BE339" t="str">
            <v>N-A</v>
          </cell>
          <cell r="BF339" t="str">
            <v>N-A</v>
          </cell>
          <cell r="BG339" t="str">
            <v>1. SI</v>
          </cell>
          <cell r="BH339">
            <v>1</v>
          </cell>
          <cell r="BI339" t="str">
            <v>-</v>
          </cell>
          <cell r="BJ339" t="str">
            <v>-</v>
          </cell>
          <cell r="BK339" t="str">
            <v>PRORROGADO</v>
          </cell>
          <cell r="BL339" t="str">
            <v>2025753501400022E</v>
          </cell>
          <cell r="BM339">
            <v>13396414</v>
          </cell>
          <cell r="BN339" t="str">
            <v>JULIANA ISABEL MONTES ROMERO</v>
          </cell>
          <cell r="BO339" t="str">
            <v xml:space="preserve">https://community.secop.gov.co/Public/Tendering/ContractNoticePhases/View?PPI=CO1.PPI.42903868&amp;isFromPublicArea=True&amp;isModal=False </v>
          </cell>
          <cell r="BP339" t="str">
            <v>VIGENTE</v>
          </cell>
          <cell r="BR339" t="str">
            <v xml:space="preserve">https://community.secop.gov.co/Public/Tendering/ContractDetailView/Index?UniqueIdentifier=CO1.PCCNTR.8508838 </v>
          </cell>
          <cell r="BW339" t="e">
            <v>#N/A</v>
          </cell>
          <cell r="BX339" t="e">
            <v>#N/A</v>
          </cell>
          <cell r="BY339" t="e">
            <v>#N/A</v>
          </cell>
          <cell r="CN339">
            <v>13396414</v>
          </cell>
        </row>
        <row r="340">
          <cell r="A340" t="str">
            <v>DTPA-IP-74-2025</v>
          </cell>
          <cell r="B340" t="str">
            <v>1 FONAM</v>
          </cell>
          <cell r="C340" t="str">
            <v>ACEPTACIÓN OFERTA FONAM 075 DE 2025</v>
          </cell>
          <cell r="D340" t="str">
            <v>IMPORTAREX S.A.S</v>
          </cell>
          <cell r="E340">
            <v>45958</v>
          </cell>
          <cell r="F340" t="str">
            <v>PA10-3202010-25-042 PA10-3202056-5-049 Adquirir herramientas, materiales e insumos para el mantenimiento de instalaciones ecoturísticas y locativas del Parque Nacional Natural Utria que permita Implementar acciones encaminadas sostenimiento del ecoturismo en el marco de la conservación de la diversidad biológica de las áreas protegidas del SINAP nacional</v>
          </cell>
          <cell r="G340" t="str">
            <v>N-A</v>
          </cell>
          <cell r="H340" t="str">
            <v>5 MÍNIMA CUANTÍA</v>
          </cell>
          <cell r="I340" t="str">
            <v>3 COMPRAVENTA y/o SUMINISTRO</v>
          </cell>
          <cell r="J340" t="str">
            <v>COMPRAVENTA</v>
          </cell>
          <cell r="K340">
            <v>30151800</v>
          </cell>
          <cell r="L340">
            <v>23725</v>
          </cell>
          <cell r="M340">
            <v>68225</v>
          </cell>
          <cell r="N340">
            <v>45960</v>
          </cell>
          <cell r="O340" t="str">
            <v>N/A</v>
          </cell>
          <cell r="P340">
            <v>33249035</v>
          </cell>
          <cell r="Q340" t="str">
            <v>TREINTA Y TRES MILLONES DOSCIENTOS CUARENTA Y NUEVE MIL TREINTA Y CINCO</v>
          </cell>
          <cell r="R340" t="str">
            <v>2 PERSONA JURIDICA</v>
          </cell>
          <cell r="S340" t="str">
            <v>1 NIT</v>
          </cell>
          <cell r="V340">
            <v>805031667</v>
          </cell>
          <cell r="W340" t="str">
            <v>6 DV 5</v>
          </cell>
          <cell r="X340" t="str">
            <v>N-A</v>
          </cell>
          <cell r="Y340" t="str">
            <v>Valle del Cauca</v>
          </cell>
          <cell r="Z340" t="str">
            <v>Santiago de Cali</v>
          </cell>
          <cell r="AA340" t="str">
            <v>N/A</v>
          </cell>
          <cell r="AB340" t="str">
            <v>N/A</v>
          </cell>
          <cell r="AC340" t="str">
            <v>N/A</v>
          </cell>
          <cell r="AD340" t="str">
            <v>N/A</v>
          </cell>
          <cell r="AE340" t="str">
            <v>SI</v>
          </cell>
          <cell r="AF340" t="str">
            <v>1 PÓLIZA</v>
          </cell>
          <cell r="AG340" t="str">
            <v>12 SEGUROS DEL ESTADO</v>
          </cell>
          <cell r="AH340" t="str">
            <v>44 CUMPLIM+ CALIDAD_CORRECTO FUNCIONAM D LOS BIENES SUMIN</v>
          </cell>
          <cell r="AI340">
            <v>45959</v>
          </cell>
          <cell r="AJ340" t="str">
            <v>45-44-101170606</v>
          </cell>
          <cell r="AK340" t="str">
            <v>GLORIA TERESITA SERNA ALZATE</v>
          </cell>
          <cell r="AL340" t="str">
            <v>PNN UTRÍA</v>
          </cell>
          <cell r="AM340" t="str">
            <v>2 SUPERVISOR</v>
          </cell>
          <cell r="AN340" t="str">
            <v>3 CÉDULA DE CIUDADANÍA</v>
          </cell>
          <cell r="AO340">
            <v>66848955</v>
          </cell>
          <cell r="AP340" t="str">
            <v>MARIA XIMENA ZORRILLA A.</v>
          </cell>
          <cell r="AQ340">
            <v>24</v>
          </cell>
          <cell r="AR340" t="str">
            <v>3 NO PACTADOS</v>
          </cell>
          <cell r="AS340" t="str">
            <v>4 NO SE HA ADICIONADO NI EN VALOR y EN TIEMPO</v>
          </cell>
          <cell r="AT340">
            <v>0</v>
          </cell>
          <cell r="AU340">
            <v>0</v>
          </cell>
          <cell r="AV340" t="str">
            <v>-</v>
          </cell>
          <cell r="AW340">
            <v>0</v>
          </cell>
          <cell r="AY340" t="str">
            <v>N-A</v>
          </cell>
          <cell r="AZ340">
            <v>45961</v>
          </cell>
          <cell r="BA340">
            <v>45961</v>
          </cell>
          <cell r="BB340">
            <v>46006</v>
          </cell>
          <cell r="BD340" t="str">
            <v>2. NO</v>
          </cell>
          <cell r="BE340" t="str">
            <v>N-A</v>
          </cell>
          <cell r="BF340" t="str">
            <v>N-A</v>
          </cell>
          <cell r="BG340" t="str">
            <v>1. SI</v>
          </cell>
          <cell r="BH340">
            <v>0</v>
          </cell>
          <cell r="BI340" t="str">
            <v>-</v>
          </cell>
          <cell r="BJ340" t="str">
            <v>-</v>
          </cell>
          <cell r="BK340" t="str">
            <v>PRORROGADO</v>
          </cell>
          <cell r="BL340" t="str">
            <v>2025753501400021E</v>
          </cell>
          <cell r="BM340">
            <v>33249035</v>
          </cell>
          <cell r="BN340" t="str">
            <v>DIANA PATRICIA GUERRERO</v>
          </cell>
          <cell r="BO340" t="str">
            <v xml:space="preserve">https://community.secop.gov.co/Public/Tendering/ContractNoticePhases/View?PPI=CO1.PPI.42908584&amp;isFromPublicArea=True&amp;isModal=False </v>
          </cell>
          <cell r="BP340" t="str">
            <v>VIGENTE</v>
          </cell>
          <cell r="BR340" t="str">
            <v xml:space="preserve">https://community.secop.gov.co/Public/Tendering/ContractDetailView/Index?UniqueIdentifier=CO1.PCCNTR.8499899 </v>
          </cell>
          <cell r="BW340" t="e">
            <v>#N/A</v>
          </cell>
          <cell r="BX340" t="e">
            <v>#N/A</v>
          </cell>
          <cell r="BY340" t="e">
            <v>#N/A</v>
          </cell>
          <cell r="CN340">
            <v>33249035</v>
          </cell>
        </row>
        <row r="341">
          <cell r="A341" t="str">
            <v>DTPA-IP-75-2025</v>
          </cell>
          <cell r="B341" t="str">
            <v>1 FONAM</v>
          </cell>
          <cell r="C341" t="str">
            <v>ACEPTACIÓN OFERTA FONAM 074 DE 2025</v>
          </cell>
          <cell r="D341" t="str">
            <v xml:space="preserve">CAPITAL SOLUTIONS 24/7 S.A.S
</v>
          </cell>
          <cell r="E341">
            <v>45954</v>
          </cell>
          <cell r="F341" t="str">
            <v>PA00-3202008-15-045 Prestar servicio logístico para el desarrollo de espacios de la Dirección Territorial Pacifico para fortalecer los procesos de divulgación y promoción de las áreas protegidas</v>
          </cell>
          <cell r="G341" t="str">
            <v>N-A</v>
          </cell>
          <cell r="H341" t="str">
            <v>5 MÍNIMA CUANTÍA</v>
          </cell>
          <cell r="I341" t="str">
            <v>20 OTROS</v>
          </cell>
          <cell r="J341" t="str">
            <v>SERVICIOS</v>
          </cell>
          <cell r="K341">
            <v>80141607</v>
          </cell>
          <cell r="L341">
            <v>35425</v>
          </cell>
          <cell r="M341">
            <v>66425</v>
          </cell>
          <cell r="N341">
            <v>45954</v>
          </cell>
          <cell r="O341" t="str">
            <v>N/A</v>
          </cell>
          <cell r="P341">
            <v>20000000</v>
          </cell>
          <cell r="Q341" t="str">
            <v>VEINTE MILLONES</v>
          </cell>
          <cell r="R341" t="str">
            <v>2 PERSONA JURIDICA</v>
          </cell>
          <cell r="S341" t="str">
            <v>1 NIT</v>
          </cell>
          <cell r="V341">
            <v>901807628</v>
          </cell>
          <cell r="W341" t="str">
            <v>9 DV 8</v>
          </cell>
          <cell r="X341" t="str">
            <v>N-A</v>
          </cell>
          <cell r="Y341" t="str">
            <v>Meta</v>
          </cell>
          <cell r="Z341" t="str">
            <v>Villavicencio</v>
          </cell>
          <cell r="AA341" t="str">
            <v>N/A</v>
          </cell>
          <cell r="AB341" t="str">
            <v>N/A</v>
          </cell>
          <cell r="AC341" t="str">
            <v>N/A</v>
          </cell>
          <cell r="AD341" t="str">
            <v>N/A</v>
          </cell>
          <cell r="AE341" t="str">
            <v>SI</v>
          </cell>
          <cell r="AF341" t="str">
            <v>1 PÓLIZA</v>
          </cell>
          <cell r="AG341" t="str">
            <v>12 SEGUROS DEL ESTADO</v>
          </cell>
          <cell r="AH341" t="str">
            <v>45 CUMPLIM+ CALIDAD DL SERVICIO</v>
          </cell>
          <cell r="AI341">
            <v>45954</v>
          </cell>
          <cell r="AJ341" t="str">
            <v xml:space="preserve">30-46-101018826
</v>
          </cell>
          <cell r="AK341" t="str">
            <v>GLORIA TERESITA SERNA ALZATE</v>
          </cell>
          <cell r="AL341" t="str">
            <v>DTPA</v>
          </cell>
          <cell r="AM341" t="str">
            <v>2 SUPERVISOR</v>
          </cell>
          <cell r="AN341" t="str">
            <v>3 CÉDULA DE CIUDADANÍA</v>
          </cell>
          <cell r="AO341">
            <v>1130620729</v>
          </cell>
          <cell r="AP341" t="str">
            <v>SANDRA MILENA TORO IDARRAGA</v>
          </cell>
          <cell r="AQ341">
            <v>52</v>
          </cell>
          <cell r="AR341" t="str">
            <v>3 NO PACTADOS</v>
          </cell>
          <cell r="AS341" t="str">
            <v>4 NO SE HA ADICIONADO NI EN VALOR y EN TIEMPO</v>
          </cell>
          <cell r="AT341">
            <v>0</v>
          </cell>
          <cell r="AU341">
            <v>0</v>
          </cell>
          <cell r="AV341" t="str">
            <v>-</v>
          </cell>
          <cell r="AW341">
            <v>0</v>
          </cell>
          <cell r="AY341" t="str">
            <v>N-A</v>
          </cell>
          <cell r="AZ341">
            <v>45957</v>
          </cell>
          <cell r="BA341">
            <v>45957</v>
          </cell>
          <cell r="BB341">
            <v>46006</v>
          </cell>
          <cell r="BD341" t="str">
            <v>2. NO</v>
          </cell>
          <cell r="BE341" t="str">
            <v>N-A</v>
          </cell>
          <cell r="BF341" t="str">
            <v>N-A</v>
          </cell>
          <cell r="BG341" t="str">
            <v>2. NO</v>
          </cell>
          <cell r="BH341">
            <v>0</v>
          </cell>
          <cell r="BI341" t="str">
            <v>-</v>
          </cell>
          <cell r="BJ341" t="str">
            <v>-</v>
          </cell>
          <cell r="BL341" t="str">
            <v>2025753502500020E</v>
          </cell>
          <cell r="BM341">
            <v>20000000</v>
          </cell>
          <cell r="BN341" t="str">
            <v>JULIANA ISABEL MONTES ROMERO</v>
          </cell>
          <cell r="BO341" t="str">
            <v xml:space="preserve">https://community.secop.gov.co/Public/Tendering/ContractNoticePhases/View?PPI=CO1.PPI.42978735&amp;isFromPublicArea=True&amp;isModal=False </v>
          </cell>
          <cell r="BP341" t="str">
            <v>VIGENTE</v>
          </cell>
          <cell r="BR341" t="str">
            <v xml:space="preserve">https://community.secop.gov.co/Public/Tendering/ContractDetailView/Index?UniqueIdentifier=CO1.PCCNTR.8493588 </v>
          </cell>
          <cell r="BW341" t="e">
            <v>#N/A</v>
          </cell>
          <cell r="BX341" t="e">
            <v>#N/A</v>
          </cell>
          <cell r="BY341" t="e">
            <v>#N/A</v>
          </cell>
          <cell r="CN341">
            <v>20000000</v>
          </cell>
        </row>
        <row r="342">
          <cell r="A342" t="str">
            <v>DTPA-IP-76-2025</v>
          </cell>
          <cell r="B342" t="str">
            <v>2 NACION</v>
          </cell>
          <cell r="C342" t="str">
            <v>ACEPTACIÓN OFERTA NACIÓN 080 DE 2025</v>
          </cell>
          <cell r="D342" t="str">
            <v>READYNET S.A.S</v>
          </cell>
          <cell r="E342">
            <v>45968</v>
          </cell>
          <cell r="F342" t="str">
            <v>PA01-1110-02 Adquirir insumos de aseo y cafetería para el DNMI CABO MANGLARES.</v>
          </cell>
          <cell r="G342" t="str">
            <v>N-A</v>
          </cell>
          <cell r="H342" t="str">
            <v>5 MÍNIMA CUANTÍA</v>
          </cell>
          <cell r="I342" t="str">
            <v>3 COMPRAVENTA y/o SUMINISTRO</v>
          </cell>
          <cell r="J342" t="str">
            <v>COMPRAVENTA</v>
          </cell>
          <cell r="K342" t="str">
            <v>76111501/47121803</v>
          </cell>
          <cell r="L342">
            <v>23225</v>
          </cell>
          <cell r="M342">
            <v>45625</v>
          </cell>
          <cell r="N342">
            <v>45971</v>
          </cell>
          <cell r="O342" t="str">
            <v>N/A</v>
          </cell>
          <cell r="P342">
            <v>2267159</v>
          </cell>
          <cell r="Q342" t="str">
            <v>DOS MILLONES DOSCIENTOS SESENTA Y SIETE MIL CIENTO CINCUENTA Y NUEVE</v>
          </cell>
          <cell r="R342" t="str">
            <v>2 PERSONA JURIDICA</v>
          </cell>
          <cell r="S342" t="str">
            <v>1 NIT</v>
          </cell>
          <cell r="V342">
            <v>900529085</v>
          </cell>
          <cell r="W342" t="str">
            <v>3 DV 2</v>
          </cell>
          <cell r="X342" t="str">
            <v>N-A</v>
          </cell>
          <cell r="Y342" t="str">
            <v>Antioquia</v>
          </cell>
          <cell r="Z342" t="str">
            <v>Medellín</v>
          </cell>
          <cell r="AA342" t="str">
            <v>N/A</v>
          </cell>
          <cell r="AB342" t="str">
            <v>N/A</v>
          </cell>
          <cell r="AC342" t="str">
            <v>N/A</v>
          </cell>
          <cell r="AD342" t="str">
            <v>N/A</v>
          </cell>
          <cell r="AE342" t="str">
            <v>SI</v>
          </cell>
          <cell r="AF342" t="str">
            <v>1 PÓLIZA</v>
          </cell>
          <cell r="AG342" t="str">
            <v>8 MUNDIAL SEGUROS</v>
          </cell>
          <cell r="AH342" t="str">
            <v>44 CUMPLIM+ CALIDAD_CORRECTO FUNCIONAM D LOS BIENES SUMIN</v>
          </cell>
          <cell r="AI342">
            <v>45967</v>
          </cell>
          <cell r="AJ342">
            <v>100281814</v>
          </cell>
          <cell r="AK342" t="str">
            <v>GLORIA TERESITA SERNA ALZATE</v>
          </cell>
          <cell r="AL342" t="str">
            <v>DNMI CABO MANGLARES</v>
          </cell>
          <cell r="AM342" t="str">
            <v>2 SUPERVISOR</v>
          </cell>
          <cell r="AN342" t="str">
            <v>3 CÉDULA DE CIUDADANÍA</v>
          </cell>
          <cell r="AO342">
            <v>1085903464</v>
          </cell>
          <cell r="AP342" t="str">
            <v>MARÍA FERNANDA VILLAREAL MONSALVE</v>
          </cell>
          <cell r="AQ342">
            <v>22</v>
          </cell>
          <cell r="AR342" t="str">
            <v>3 NO PACTADOS</v>
          </cell>
          <cell r="AS342" t="str">
            <v>4 NO SE HA ADICIONADO NI EN VALOR y EN TIEMPO</v>
          </cell>
          <cell r="AT342">
            <v>0</v>
          </cell>
          <cell r="AU342">
            <v>0</v>
          </cell>
          <cell r="AV342" t="str">
            <v>-</v>
          </cell>
          <cell r="AW342">
            <v>0</v>
          </cell>
          <cell r="AY342" t="str">
            <v>N-A</v>
          </cell>
          <cell r="AZ342">
            <v>45973</v>
          </cell>
          <cell r="BA342">
            <v>45973</v>
          </cell>
          <cell r="BB342">
            <v>45990</v>
          </cell>
          <cell r="BD342" t="str">
            <v>2. NO</v>
          </cell>
          <cell r="BE342" t="str">
            <v>N-A</v>
          </cell>
          <cell r="BF342" t="str">
            <v>N-A</v>
          </cell>
          <cell r="BG342" t="str">
            <v>2. NO</v>
          </cell>
          <cell r="BH342">
            <v>0</v>
          </cell>
          <cell r="BI342" t="str">
            <v>-</v>
          </cell>
          <cell r="BJ342" t="str">
            <v>-</v>
          </cell>
          <cell r="BL342" t="str">
            <v>2025753500300005E</v>
          </cell>
          <cell r="BM342">
            <v>2267159</v>
          </cell>
          <cell r="BN342" t="str">
            <v>STEPHANIE ANDREA RODRÍGUEZ VALENCIA</v>
          </cell>
          <cell r="BO342" t="str">
            <v xml:space="preserve">https://community.secop.gov.co/Public/Tendering/ContractNoticePhases/View?PPI=CO1.PPI.43139525&amp;isFromPublicArea=True&amp;isModal=False </v>
          </cell>
          <cell r="BP342" t="str">
            <v>VIGENTE</v>
          </cell>
          <cell r="BR342" t="str">
            <v xml:space="preserve">https://community.secop.gov.co/Public/Tendering/ContractDetailView/Index?UniqueIdentifier=CO1.PCCNTR.8551931 </v>
          </cell>
          <cell r="BW342" t="e">
            <v>#N/A</v>
          </cell>
          <cell r="BX342" t="e">
            <v>#N/A</v>
          </cell>
          <cell r="BY342" t="e">
            <v>#N/A</v>
          </cell>
          <cell r="CN342">
            <v>2267159</v>
          </cell>
        </row>
        <row r="343">
          <cell r="A343" t="str">
            <v>DTPA-IP-77-2025</v>
          </cell>
          <cell r="B343" t="str">
            <v>1 FONAM</v>
          </cell>
          <cell r="C343" t="str">
            <v>ACEPTACIÓN OFERTA FONAM 082 DE 2025</v>
          </cell>
          <cell r="D343" t="str">
            <v xml:space="preserve">SERVICIOS AGRICOLAS Y EMPRESARIALES S.A.S. PODRA USAR LA SIGLA SAGEM S.A.S
</v>
          </cell>
          <cell r="E343">
            <v>45974</v>
          </cell>
          <cell r="F343" t="str">
            <v>PA04-3202053-26-162 Prestar el servicio de mantenimiento a todo costo de sistemas de saneamiento básico, implementados por la línea estratégica de relacionamiento campesino en el PNN Farallones de Cali, especialmente en los ecosistemas andinos y de páramo, en el marco de la conservación de la diversidad biológica de las Áreas Protegidas del SINAP Nacional.</v>
          </cell>
          <cell r="G343" t="str">
            <v>N-A</v>
          </cell>
          <cell r="H343" t="str">
            <v>5 MÍNIMA CUANTÍA</v>
          </cell>
          <cell r="I343" t="str">
            <v>20 OTROS</v>
          </cell>
          <cell r="J343" t="str">
            <v>SERVICIOS</v>
          </cell>
          <cell r="K343">
            <v>47101502</v>
          </cell>
          <cell r="L343">
            <v>28225</v>
          </cell>
          <cell r="M343">
            <v>78625</v>
          </cell>
          <cell r="N343">
            <v>45985</v>
          </cell>
          <cell r="O343" t="str">
            <v>N/A</v>
          </cell>
          <cell r="P343">
            <v>25860080</v>
          </cell>
          <cell r="Q343" t="str">
            <v>VEINTICINCO MILLONES OCHOCIENTOS SESENTA MIL OCHENTA</v>
          </cell>
          <cell r="R343" t="str">
            <v>2 PERSONA JURIDICA</v>
          </cell>
          <cell r="S343" t="str">
            <v>1 NIT</v>
          </cell>
          <cell r="V343">
            <v>900742151</v>
          </cell>
          <cell r="W343" t="str">
            <v>3 DV 2</v>
          </cell>
          <cell r="X343" t="str">
            <v>N-A</v>
          </cell>
          <cell r="Y343" t="str">
            <v>Valle del Cauca</v>
          </cell>
          <cell r="Z343" t="str">
            <v>Palmira</v>
          </cell>
          <cell r="AA343" t="str">
            <v>N/A</v>
          </cell>
          <cell r="AB343" t="str">
            <v>N/A</v>
          </cell>
          <cell r="AC343" t="str">
            <v>N/A</v>
          </cell>
          <cell r="AD343" t="str">
            <v>N/A</v>
          </cell>
          <cell r="AE343" t="str">
            <v>SI</v>
          </cell>
          <cell r="AF343" t="str">
            <v>1 PÓLIZA</v>
          </cell>
          <cell r="AG343" t="str">
            <v>8 MUNDIAL SEGUROS</v>
          </cell>
          <cell r="AH343" t="str">
            <v>44 CUMPLIM+ CALIDAD_CORRECTO FUNCIONAM D LOS BIENES SUMIN</v>
          </cell>
          <cell r="AI343">
            <v>45974</v>
          </cell>
          <cell r="AJ343">
            <v>100107458</v>
          </cell>
          <cell r="AK343" t="str">
            <v>GLORIA TERESITA SERNA ALZATE</v>
          </cell>
          <cell r="AL343" t="str">
            <v>PNN FARALLONES DE CALI</v>
          </cell>
          <cell r="AM343" t="str">
            <v>2 SUPERVISOR</v>
          </cell>
          <cell r="AN343" t="str">
            <v>3 CÉDULA DE CIUDADANÍA</v>
          </cell>
          <cell r="AO343">
            <v>1017125021</v>
          </cell>
          <cell r="AP343" t="str">
            <v>CAROLINA RIVERA BUILES</v>
          </cell>
          <cell r="AQ343">
            <v>48</v>
          </cell>
          <cell r="AR343" t="str">
            <v>3 NO PACTADOS</v>
          </cell>
          <cell r="AS343" t="str">
            <v>4 NO SE HA ADICIONADO NI EN VALOR y EN TIEMPO</v>
          </cell>
          <cell r="AT343">
            <v>0</v>
          </cell>
          <cell r="AU343">
            <v>0</v>
          </cell>
          <cell r="AV343" t="str">
            <v>-</v>
          </cell>
          <cell r="AW343">
            <v>0</v>
          </cell>
          <cell r="AY343" t="str">
            <v>N-A</v>
          </cell>
          <cell r="AZ343">
            <v>45985</v>
          </cell>
          <cell r="BA343">
            <v>45985</v>
          </cell>
          <cell r="BB343">
            <v>46021</v>
          </cell>
          <cell r="BD343" t="str">
            <v>2. NO</v>
          </cell>
          <cell r="BE343" t="str">
            <v>N-A</v>
          </cell>
          <cell r="BF343" t="str">
            <v>N-A</v>
          </cell>
          <cell r="BG343" t="str">
            <v>2. NO</v>
          </cell>
          <cell r="BH343">
            <v>0</v>
          </cell>
          <cell r="BI343" t="str">
            <v>-</v>
          </cell>
          <cell r="BJ343" t="str">
            <v>-</v>
          </cell>
          <cell r="BL343" t="str">
            <v>2025753502500021E</v>
          </cell>
          <cell r="BM343">
            <v>25860080</v>
          </cell>
          <cell r="BN343" t="str">
            <v>ALEX YANIRA PISMAG PORTILLA</v>
          </cell>
          <cell r="BO343" t="str">
            <v xml:space="preserve">https://community.secop.gov.co/Public/Tendering/ContractNoticePhases/View?PPI=CO1.PPI.43188992&amp;isFromPublicArea=True&amp;isModal=False </v>
          </cell>
          <cell r="BP343" t="str">
            <v>VIGENTE</v>
          </cell>
          <cell r="BR343" t="str">
            <v xml:space="preserve">https://community.secop.gov.co/Public/Tendering/ContractDetailView/Index?UniqueIdentifier=CO1.PCCNTR.8586101 </v>
          </cell>
          <cell r="BW343" t="e">
            <v>#N/A</v>
          </cell>
          <cell r="BX343" t="e">
            <v>#N/A</v>
          </cell>
          <cell r="BY343" t="e">
            <v>#N/A</v>
          </cell>
          <cell r="CN343">
            <v>25860080</v>
          </cell>
        </row>
        <row r="344">
          <cell r="A344" t="str">
            <v>DTPA-IP-78-2025</v>
          </cell>
          <cell r="B344" t="str">
            <v>2 NACION</v>
          </cell>
          <cell r="C344" t="str">
            <v>ACEPTACIÓN OFERTA NACIÓN 081 DE 2025</v>
          </cell>
          <cell r="D344" t="str">
            <v>INGENIERIA E INFRAESTRUCTURA DE COLOMBIA S.A.S.</v>
          </cell>
          <cell r="E344">
            <v>45972</v>
          </cell>
          <cell r="F344" t="str">
            <v>PA05-3202032-1-051 ADQUIRIR UN MOTOR FUERA DE BORDA PARA EL FORTALECIMIENTO OPERATIVO DE LAS ACTIVIDADES DE GESTIÓN DEL RIESGO EN EL DESARROLLO DE LAS ACCIONES DE PREVENCIÓN, VIGILANCIA Y CONTROL, EN EL PNN GORGONA</v>
          </cell>
          <cell r="G344" t="str">
            <v>N-A</v>
          </cell>
          <cell r="H344" t="str">
            <v>5 MÍNIMA CUANTÍA</v>
          </cell>
          <cell r="I344" t="str">
            <v>3 COMPRAVENTA y/o SUMINISTRO</v>
          </cell>
          <cell r="J344" t="str">
            <v>COMPRAVENTA</v>
          </cell>
          <cell r="K344">
            <v>26101515</v>
          </cell>
          <cell r="L344">
            <v>26325</v>
          </cell>
          <cell r="M344">
            <v>45825</v>
          </cell>
          <cell r="N344">
            <v>45973</v>
          </cell>
          <cell r="O344" t="str">
            <v>N/A</v>
          </cell>
          <cell r="P344">
            <v>55000000</v>
          </cell>
          <cell r="Q344" t="str">
            <v xml:space="preserve">CINCUENTA Y CINCO MILLONES </v>
          </cell>
          <cell r="R344" t="str">
            <v>2 PERSONA JURIDICA</v>
          </cell>
          <cell r="S344" t="str">
            <v>1 NIT</v>
          </cell>
          <cell r="V344">
            <v>900381761</v>
          </cell>
          <cell r="W344" t="str">
            <v>6 DV 5</v>
          </cell>
          <cell r="X344" t="str">
            <v>N-A</v>
          </cell>
          <cell r="Y344" t="str">
            <v>Meta</v>
          </cell>
          <cell r="Z344" t="str">
            <v>Mesetas</v>
          </cell>
          <cell r="AA344" t="str">
            <v>N/A</v>
          </cell>
          <cell r="AB344" t="str">
            <v>N/A</v>
          </cell>
          <cell r="AC344" t="str">
            <v>N/A</v>
          </cell>
          <cell r="AD344" t="str">
            <v>N/A</v>
          </cell>
          <cell r="AE344" t="str">
            <v>SI</v>
          </cell>
          <cell r="AF344" t="str">
            <v>1 PÓLIZA</v>
          </cell>
          <cell r="AG344" t="str">
            <v>12 SEGUROS DEL ESTADO</v>
          </cell>
          <cell r="AH344" t="str">
            <v>44 CUMPLIM+ CALIDAD_CORRECTO FUNCIONAM D LOS BIENES SUMIN</v>
          </cell>
          <cell r="AI344">
            <v>45974</v>
          </cell>
          <cell r="AJ344" t="str">
            <v>30-44-101067315</v>
          </cell>
          <cell r="AK344" t="str">
            <v>GLORIA TERESITA SERNA ALZATE</v>
          </cell>
          <cell r="AL344" t="str">
            <v>PNN UTRÍA</v>
          </cell>
          <cell r="AM344" t="str">
            <v>2 SUPERVISOR</v>
          </cell>
          <cell r="AN344" t="str">
            <v>3 CÉDULA DE CIUDADANÍA</v>
          </cell>
          <cell r="AO344">
            <v>6499218</v>
          </cell>
          <cell r="AP344" t="str">
            <v>ANDRES MAURICIO ROJAS CAÑAS</v>
          </cell>
          <cell r="AQ344">
            <v>20</v>
          </cell>
          <cell r="AR344" t="str">
            <v>3 NO PACTADOS</v>
          </cell>
          <cell r="AS344" t="str">
            <v>4 NO SE HA ADICIONADO NI EN VALOR y EN TIEMPO</v>
          </cell>
          <cell r="AT344">
            <v>0</v>
          </cell>
          <cell r="AU344">
            <v>0</v>
          </cell>
          <cell r="AV344" t="str">
            <v>-</v>
          </cell>
          <cell r="AW344">
            <v>0</v>
          </cell>
          <cell r="AY344" t="str">
            <v>N-A</v>
          </cell>
          <cell r="AZ344">
            <v>45975</v>
          </cell>
          <cell r="BA344">
            <v>45975</v>
          </cell>
          <cell r="BB344">
            <v>46001</v>
          </cell>
          <cell r="BD344" t="str">
            <v>2. NO</v>
          </cell>
          <cell r="BE344" t="str">
            <v>N-A</v>
          </cell>
          <cell r="BF344" t="str">
            <v>N-A</v>
          </cell>
          <cell r="BG344" t="str">
            <v>2. NO</v>
          </cell>
          <cell r="BH344">
            <v>0</v>
          </cell>
          <cell r="BI344" t="str">
            <v>-</v>
          </cell>
          <cell r="BJ344" t="str">
            <v>-</v>
          </cell>
          <cell r="BL344" t="str">
            <v>2025753501400025E</v>
          </cell>
          <cell r="BM344">
            <v>55000000</v>
          </cell>
          <cell r="BN344" t="str">
            <v>JULIANA ISABEL MONTES ROMERO</v>
          </cell>
          <cell r="BO344" t="str">
            <v xml:space="preserve">https://community.secop.gov.co/Public/Tendering/ContractNoticePhases/View?PPI=CO1.PPI.43230406&amp;isFromPublicArea=True&amp;isModal=False </v>
          </cell>
          <cell r="BP344" t="str">
            <v>VIGENTE</v>
          </cell>
          <cell r="BR344" t="str">
            <v xml:space="preserve">https://community.secop.gov.co/Public/Tendering/ContractDetailView/Index?UniqueIdentifier=CO1.PCCNTR.8576853 </v>
          </cell>
          <cell r="BW344" t="e">
            <v>#N/A</v>
          </cell>
          <cell r="BX344" t="e">
            <v>#N/A</v>
          </cell>
          <cell r="BY344" t="e">
            <v>#N/A</v>
          </cell>
          <cell r="CN344">
            <v>55000000</v>
          </cell>
        </row>
        <row r="345">
          <cell r="A345" t="str">
            <v>DTPA-IP-79-2025</v>
          </cell>
          <cell r="B345" t="str">
            <v>1 FONAM</v>
          </cell>
          <cell r="C345" t="str">
            <v>ACEPTACIÓN OFERTA FONAM 083 DE 2025</v>
          </cell>
          <cell r="D345" t="str">
            <v>INGEPRAK GZ S.A.S.</v>
          </cell>
          <cell r="E345">
            <v>45975</v>
          </cell>
          <cell r="F345" t="str">
            <v>PA05-3202010-25-016, PA05-3202032-1-019 Prestar servicios de mantenimiento preventivo y correctivo de la Micro Central Hidroeléctrica ubicada en el Parque Nacional Natural Gorgona, con el fin de garantizar su óptimo funcionamiento para el desarrollo de las actividades misionales y administrativas del área protegida, en el marco de la conservación de la diversidad biológica de las áreas protegidas del SINAP nacional.</v>
          </cell>
          <cell r="G345" t="str">
            <v>N-A</v>
          </cell>
          <cell r="H345" t="str">
            <v>5 MÍNIMA CUANTÍA</v>
          </cell>
          <cell r="I345" t="str">
            <v>20 OTROS</v>
          </cell>
          <cell r="J345" t="str">
            <v>SERVICIOS</v>
          </cell>
          <cell r="K345">
            <v>26131503</v>
          </cell>
          <cell r="L345">
            <v>30425</v>
          </cell>
          <cell r="M345">
            <v>78725</v>
          </cell>
          <cell r="N345">
            <v>45985</v>
          </cell>
          <cell r="O345" t="str">
            <v>N/A</v>
          </cell>
          <cell r="P345">
            <v>31026632</v>
          </cell>
          <cell r="Q345" t="str">
            <v xml:space="preserve">TREINTA Y UN MILLONES VEINTISÉIS MIL SEISCIENTOS TREINTA Y DOS </v>
          </cell>
          <cell r="R345" t="str">
            <v>2 PERSONA JURIDICA</v>
          </cell>
          <cell r="S345" t="str">
            <v>1 NIT</v>
          </cell>
          <cell r="V345">
            <v>901673500</v>
          </cell>
          <cell r="W345" t="str">
            <v>8 DV 7</v>
          </cell>
          <cell r="X345" t="str">
            <v>N-A</v>
          </cell>
          <cell r="Y345" t="str">
            <v>Valle del Cauca</v>
          </cell>
          <cell r="Z345" t="str">
            <v>Santiago de Cali</v>
          </cell>
          <cell r="AA345" t="str">
            <v>N/A</v>
          </cell>
          <cell r="AB345" t="str">
            <v>N/A</v>
          </cell>
          <cell r="AC345" t="str">
            <v>N/A</v>
          </cell>
          <cell r="AD345" t="str">
            <v>N/A</v>
          </cell>
          <cell r="AE345" t="str">
            <v>SI</v>
          </cell>
          <cell r="AF345" t="str">
            <v>1 PÓLIZA</v>
          </cell>
          <cell r="AG345" t="str">
            <v>12 SEGUROS DEL ESTADO</v>
          </cell>
          <cell r="AH345" t="str">
            <v>44 CUMPLIM+ CALIDAD_CORRECTO FUNCIONAM D LOS BIENES SUMIN</v>
          </cell>
          <cell r="AI345" t="str">
            <v>19/11/2025</v>
          </cell>
          <cell r="AJ345" t="str">
            <v>45-44-101171178</v>
          </cell>
          <cell r="AK345" t="str">
            <v>GLORIA TERESITA SERNA ALZATE</v>
          </cell>
          <cell r="AL345" t="str">
            <v>PNN GORGONA</v>
          </cell>
          <cell r="AM345" t="str">
            <v>2 SUPERVISOR</v>
          </cell>
          <cell r="AN345" t="str">
            <v>3 CÉDULA DE CIUDADANÍA</v>
          </cell>
          <cell r="AO345">
            <v>6499218</v>
          </cell>
          <cell r="AP345" t="str">
            <v>ANDRES MAURICIO ROJAS CAÑAS</v>
          </cell>
          <cell r="AQ345">
            <v>21</v>
          </cell>
          <cell r="AR345" t="str">
            <v>3 NO PACTADOS</v>
          </cell>
          <cell r="AS345" t="str">
            <v>4 NO SE HA ADICIONADO NI EN VALOR y EN TIEMPO</v>
          </cell>
          <cell r="AT345">
            <v>0</v>
          </cell>
          <cell r="AU345">
            <v>0</v>
          </cell>
          <cell r="AV345" t="str">
            <v>-</v>
          </cell>
          <cell r="AW345">
            <v>0</v>
          </cell>
          <cell r="AY345" t="str">
            <v>N-A</v>
          </cell>
          <cell r="AZ345" t="str">
            <v>20/11/2025</v>
          </cell>
          <cell r="BA345">
            <v>45985</v>
          </cell>
          <cell r="BB345">
            <v>45996</v>
          </cell>
          <cell r="BD345" t="str">
            <v>2. NO</v>
          </cell>
          <cell r="BE345" t="str">
            <v>N-A</v>
          </cell>
          <cell r="BF345" t="str">
            <v>N-A</v>
          </cell>
          <cell r="BG345" t="str">
            <v>2. NO</v>
          </cell>
          <cell r="BH345">
            <v>0</v>
          </cell>
          <cell r="BI345" t="str">
            <v>-</v>
          </cell>
          <cell r="BJ345" t="str">
            <v>-</v>
          </cell>
          <cell r="BL345" t="str">
            <v>2025753502500022E</v>
          </cell>
          <cell r="BM345">
            <v>31026632</v>
          </cell>
          <cell r="BN345" t="str">
            <v>STEPHANIE ANDREA RODRÍGUEZ VALENCIA</v>
          </cell>
          <cell r="BO345" t="str">
            <v xml:space="preserve">https://community.secop.gov.co/Public/Tendering/ContractNoticePhases/View?PPI=CO1.PPI.43272031&amp;isFromPublicArea=True&amp;isModal=False </v>
          </cell>
          <cell r="BP345" t="str">
            <v>VIGENTE</v>
          </cell>
          <cell r="BR345" t="str">
            <v xml:space="preserve">https://community.secop.gov.co/Public/Tendering/ContractDetailView/Index?UniqueIdentifier=CO1.PCCNTR.8593491 </v>
          </cell>
          <cell r="BW345" t="e">
            <v>#N/A</v>
          </cell>
          <cell r="BX345" t="e">
            <v>#N/A</v>
          </cell>
          <cell r="BY345" t="e">
            <v>#N/A</v>
          </cell>
          <cell r="CN345">
            <v>31026632</v>
          </cell>
        </row>
        <row r="346">
          <cell r="A346" t="str">
            <v>DTPA-IP-80-2025</v>
          </cell>
          <cell r="B346" t="str">
            <v>1 FONAM</v>
          </cell>
          <cell r="C346" t="str">
            <v>PROCESO DECLARADO DESIERTO - RESOLUCIÓN 046</v>
          </cell>
          <cell r="D346" t="str">
            <v>EQUIPOS-CABO-MANGLARES</v>
          </cell>
          <cell r="J346" t="str">
            <v>N/A</v>
          </cell>
          <cell r="AO346" t="e">
            <v>#N/A</v>
          </cell>
          <cell r="BM346">
            <v>0</v>
          </cell>
          <cell r="BN346" t="str">
            <v>JULIANA ISABEL MONTES ROMERO</v>
          </cell>
          <cell r="BW346" t="e">
            <v>#N/A</v>
          </cell>
          <cell r="BX346" t="e">
            <v>#N/A</v>
          </cell>
          <cell r="BY346" t="e">
            <v>#N/A</v>
          </cell>
          <cell r="CN346">
            <v>0</v>
          </cell>
        </row>
        <row r="347">
          <cell r="A347" t="str">
            <v>DTPA-IP-81-2025</v>
          </cell>
          <cell r="B347" t="str">
            <v>1 FONAM</v>
          </cell>
          <cell r="C347" t="str">
            <v>PROCESO DECLARADO DESIERTO - RESOLUCIÓN 048</v>
          </cell>
          <cell r="D347" t="str">
            <v>JULIANA-MANTE-EMBARCACIONES-URAMBA</v>
          </cell>
          <cell r="AO347" t="e">
            <v>#N/A</v>
          </cell>
          <cell r="BM347">
            <v>0</v>
          </cell>
          <cell r="BN347" t="str">
            <v>JULIANA ISABEL MONTES ROMERO</v>
          </cell>
        </row>
        <row r="348">
          <cell r="A348" t="str">
            <v>DTPA-IP-82-2025</v>
          </cell>
          <cell r="B348" t="str">
            <v>1 FONAM</v>
          </cell>
          <cell r="C348" t="str">
            <v>ACEPTACIÓN OFERTA FONAM 085 DE 2025</v>
          </cell>
          <cell r="D348" t="str">
            <v>MAR ANTIGUO S.A.S</v>
          </cell>
          <cell r="E348">
            <v>45994</v>
          </cell>
          <cell r="F348" t="str">
            <v>PA05-3202008-9-028 Prestar servicios de mantenimiento correctivo y preventivo de tanques de buceo y equipos de buceo del PNN Gorgona para implementar los instrumentos de planeación (planes de manejo / REM u otros programas y lineamientos) de la entidad, en el marco de la conservación de la diversidad biológica de las áreas protegidas del SINAP nacional.</v>
          </cell>
          <cell r="G348" t="str">
            <v>N-A</v>
          </cell>
          <cell r="H348" t="str">
            <v>5 MÍNIMA CUANTÍA</v>
          </cell>
          <cell r="I348" t="str">
            <v>11 MANTENIMIENTO y/o REPARACIÓN</v>
          </cell>
          <cell r="J348" t="str">
            <v>SERVICIOS</v>
          </cell>
          <cell r="O348" t="str">
            <v>N/A</v>
          </cell>
          <cell r="P348">
            <v>13833000</v>
          </cell>
          <cell r="Q348" t="str">
            <v>TRECE MILLONES OCHOCIENTOS TREINTA Y TRES MIL</v>
          </cell>
          <cell r="R348" t="str">
            <v>2 PERSONA JURIDICA</v>
          </cell>
          <cell r="S348" t="str">
            <v>1 NIT</v>
          </cell>
          <cell r="V348">
            <v>900034591</v>
          </cell>
          <cell r="W348" t="str">
            <v>3 DV 2</v>
          </cell>
          <cell r="X348" t="str">
            <v>N-A</v>
          </cell>
          <cell r="Y348" t="str">
            <v>Valle del Cauca</v>
          </cell>
          <cell r="Z348" t="str">
            <v>Santiago de Cali</v>
          </cell>
          <cell r="AA348" t="str">
            <v>N/A</v>
          </cell>
          <cell r="AB348" t="str">
            <v>N/A</v>
          </cell>
          <cell r="AC348" t="str">
            <v>N/A</v>
          </cell>
          <cell r="AD348" t="str">
            <v>N/A</v>
          </cell>
          <cell r="AE348" t="str">
            <v>SI</v>
          </cell>
          <cell r="AK348" t="str">
            <v>GLORIA TERESITA SERNA ALZATE</v>
          </cell>
          <cell r="AL348" t="str">
            <v>PNN GORGONA</v>
          </cell>
          <cell r="AM348" t="str">
            <v>2 SUPERVISOR</v>
          </cell>
          <cell r="AN348" t="str">
            <v>3 CÉDULA DE CIUDADANÍA</v>
          </cell>
          <cell r="AO348">
            <v>6499218</v>
          </cell>
          <cell r="AP348" t="str">
            <v>ANDRES MAURICIO ROJAS CAÑAS</v>
          </cell>
          <cell r="AQ348">
            <v>27</v>
          </cell>
          <cell r="AR348" t="str">
            <v>3 NO PACTADOS</v>
          </cell>
          <cell r="AS348" t="str">
            <v>4 NO SE HA ADICIONADO NI EN VALOR y EN TIEMPO</v>
          </cell>
          <cell r="AT348">
            <v>0</v>
          </cell>
          <cell r="AU348">
            <v>0</v>
          </cell>
          <cell r="AV348" t="str">
            <v>-</v>
          </cell>
          <cell r="AW348">
            <v>0</v>
          </cell>
          <cell r="AY348" t="str">
            <v>N-A</v>
          </cell>
          <cell r="AZ348">
            <v>46006</v>
          </cell>
          <cell r="BA348">
            <v>46006</v>
          </cell>
          <cell r="BB348">
            <v>46013</v>
          </cell>
          <cell r="BD348" t="str">
            <v>2. NO</v>
          </cell>
          <cell r="BE348" t="str">
            <v>N-A</v>
          </cell>
          <cell r="BF348" t="str">
            <v>N-A</v>
          </cell>
          <cell r="BG348" t="str">
            <v>2. NO</v>
          </cell>
          <cell r="BH348">
            <v>0</v>
          </cell>
          <cell r="BI348" t="str">
            <v>-</v>
          </cell>
          <cell r="BJ348" t="str">
            <v>-</v>
          </cell>
          <cell r="BM348">
            <v>13833000</v>
          </cell>
          <cell r="BN348" t="str">
            <v>KHAREM CARABALI MARULANDA</v>
          </cell>
          <cell r="BO348" t="str">
            <v xml:space="preserve">https://community.secop.gov.co/Public/Tendering/ContractNoticePhases/View?PPI=CO1.PPI.43795595&amp;isFromPublicArea=True&amp;isModal=False </v>
          </cell>
          <cell r="BP348" t="str">
            <v>VIGENTE</v>
          </cell>
          <cell r="BR348" t="str">
            <v xml:space="preserve">https://community.secop.gov.co/Public/Tendering/ContractDetailView/Index?UniqueIdentifier=CO1.PCCNTR.8671915 </v>
          </cell>
        </row>
        <row r="349">
          <cell r="A349" t="str">
            <v>DTPA-IP-83-2025</v>
          </cell>
          <cell r="B349" t="str">
            <v>1 FONAM</v>
          </cell>
          <cell r="C349" t="str">
            <v>PROCESO DECLARADO DESIERTO - RESOLUCIÓN 049</v>
          </cell>
          <cell r="D349" t="str">
            <v>DIANA-REACTIVOS-LABORATORIO</v>
          </cell>
          <cell r="AO349" t="e">
            <v>#N/A</v>
          </cell>
          <cell r="BM349">
            <v>0</v>
          </cell>
          <cell r="BN349" t="str">
            <v>DIANA PATRICIA GUERRERO</v>
          </cell>
        </row>
        <row r="350">
          <cell r="A350" t="str">
            <v>DTPA-IP-84-2025</v>
          </cell>
          <cell r="B350" t="str">
            <v>1 FONAM</v>
          </cell>
          <cell r="C350" t="str">
            <v>ACEPTACIÓN OFERTA FONAM 084 DE 2025</v>
          </cell>
          <cell r="D350" t="str">
            <v>KTPL S.A.S</v>
          </cell>
          <cell r="E350">
            <v>45988</v>
          </cell>
          <cell r="F350" t="str">
            <v>PA01-3202008-9-031 Adquirir equipos especializados de monitoreo en el DNMI Cabo Manglares para la Implementación de los instrumentos de planeación el marco de la conservación de la diversidad biológica de las áreas protegidas del SINAP.</v>
          </cell>
          <cell r="G350" t="str">
            <v>N-A</v>
          </cell>
          <cell r="H350" t="str">
            <v>5 MÍNIMA CUANTÍA</v>
          </cell>
          <cell r="I350" t="str">
            <v>3 COMPRAVENTA y/o SUMINISTRO</v>
          </cell>
          <cell r="J350" t="str">
            <v>COMPRAVENTA</v>
          </cell>
          <cell r="K350">
            <v>77101505</v>
          </cell>
          <cell r="L350">
            <v>25825</v>
          </cell>
          <cell r="M350">
            <v>79925</v>
          </cell>
          <cell r="N350">
            <v>45989</v>
          </cell>
          <cell r="O350" t="str">
            <v>N/A</v>
          </cell>
          <cell r="P350">
            <v>2590000</v>
          </cell>
          <cell r="Q350" t="str">
            <v xml:space="preserve">DOS MILLONES QUINIENTOS NOVENTA MIL </v>
          </cell>
          <cell r="R350" t="str">
            <v>2 PERSONA JURIDICA</v>
          </cell>
          <cell r="S350" t="str">
            <v>1 NIT</v>
          </cell>
          <cell r="V350">
            <v>900718390</v>
          </cell>
          <cell r="W350" t="str">
            <v>6 DV 5</v>
          </cell>
          <cell r="X350" t="str">
            <v>N-A</v>
          </cell>
          <cell r="Y350" t="str">
            <v>Valle del Cauca</v>
          </cell>
          <cell r="Z350" t="str">
            <v>Santiago de Cali</v>
          </cell>
          <cell r="AA350" t="str">
            <v>N/A</v>
          </cell>
          <cell r="AB350" t="str">
            <v>N/A</v>
          </cell>
          <cell r="AC350" t="str">
            <v>N/A</v>
          </cell>
          <cell r="AD350" t="str">
            <v>N/A</v>
          </cell>
          <cell r="AE350" t="str">
            <v>SI</v>
          </cell>
          <cell r="AF350" t="str">
            <v>1 PÓLIZA</v>
          </cell>
          <cell r="AG350" t="str">
            <v>12 SEGUROS DEL ESTADO</v>
          </cell>
          <cell r="AH350" t="str">
            <v>45 CUMPLIM+ CALIDAD DL SERVICIO</v>
          </cell>
          <cell r="AI350">
            <v>45989</v>
          </cell>
          <cell r="AJ350" t="str">
            <v>45-46-101034093</v>
          </cell>
          <cell r="AK350" t="str">
            <v>GLORIA TERESITA SERNA ALZATE</v>
          </cell>
          <cell r="AL350" t="str">
            <v>DNMI CABO MANGLARES</v>
          </cell>
          <cell r="AM350" t="str">
            <v>2 SUPERVISOR</v>
          </cell>
          <cell r="AN350" t="str">
            <v>3 CÉDULA DE CIUDADANÍA</v>
          </cell>
          <cell r="AO350">
            <v>1085903464</v>
          </cell>
          <cell r="AP350" t="str">
            <v>MARÍA FERNANDA VILLAREAL MONSALVE</v>
          </cell>
          <cell r="AQ350">
            <v>20</v>
          </cell>
          <cell r="AR350" t="str">
            <v>3 NO PACTADOS</v>
          </cell>
          <cell r="AS350" t="str">
            <v>4 NO SE HA ADICIONADO NI EN VALOR y EN TIEMPO</v>
          </cell>
          <cell r="AT350">
            <v>0</v>
          </cell>
          <cell r="AU350">
            <v>0</v>
          </cell>
          <cell r="AV350" t="str">
            <v>-</v>
          </cell>
          <cell r="AW350">
            <v>0</v>
          </cell>
          <cell r="AY350" t="str">
            <v>N-A</v>
          </cell>
          <cell r="AZ350">
            <v>45992</v>
          </cell>
          <cell r="BA350">
            <v>45992</v>
          </cell>
          <cell r="BB350">
            <v>46008</v>
          </cell>
          <cell r="BD350" t="str">
            <v>2. NO</v>
          </cell>
          <cell r="BE350" t="str">
            <v>N-A</v>
          </cell>
          <cell r="BF350" t="str">
            <v>N-A</v>
          </cell>
          <cell r="BG350" t="str">
            <v>2. NO</v>
          </cell>
          <cell r="BH350">
            <v>0</v>
          </cell>
          <cell r="BI350" t="str">
            <v>-</v>
          </cell>
          <cell r="BJ350" t="str">
            <v>-</v>
          </cell>
          <cell r="BL350" t="str">
            <v xml:space="preserve">2025753501400026E </v>
          </cell>
          <cell r="BM350">
            <v>2590000</v>
          </cell>
          <cell r="BN350" t="str">
            <v>JULIANA ISABEL MONTES ROMERO</v>
          </cell>
          <cell r="BO350" t="str">
            <v xml:space="preserve">https://community.secop.gov.co/Public/Tendering/ContractNoticePhases/View?PPI=CO1.PPI.43697448&amp;isFromPublicArea=True&amp;isModal=False </v>
          </cell>
          <cell r="BP350" t="str">
            <v>VIGENTE</v>
          </cell>
          <cell r="BR350" t="str">
            <v xml:space="preserve">https://community.secop.gov.co/Public/Tendering/ContractDetailView/Index?UniqueIdentifier=CO1.PCCNTR.8646150 </v>
          </cell>
        </row>
        <row r="351">
          <cell r="A351" t="str">
            <v>DTPA-IP-85-2025</v>
          </cell>
          <cell r="B351" t="str">
            <v>1 FONAM</v>
          </cell>
          <cell r="C351" t="str">
            <v>ACEPTACIÓN OFERTA FONAM 086 DE 2025</v>
          </cell>
          <cell r="D351" t="str">
            <v>GUSTAVO ALFONSO LACERA LAGUNA</v>
          </cell>
          <cell r="E351">
            <v>45996</v>
          </cell>
          <cell r="F351" t="str">
            <v xml:space="preserve">PA10-3202052-8-061 Diseño de metodologías pedagógicas para avanzar en la implementación de la escuela de formación biocultural como parte del legado del Parque Nacional Natural Utria.        </v>
          </cell>
          <cell r="G351" t="str">
            <v>N-A</v>
          </cell>
          <cell r="H351" t="str">
            <v>5 MÍNIMA CUANTÍA</v>
          </cell>
          <cell r="I351" t="str">
            <v>5 CONSULTORÍA</v>
          </cell>
          <cell r="J351" t="str">
            <v>SERVICIOS</v>
          </cell>
          <cell r="K351">
            <v>86101710</v>
          </cell>
          <cell r="L351">
            <v>36225</v>
          </cell>
          <cell r="M351">
            <v>82725</v>
          </cell>
          <cell r="N351">
            <v>45996</v>
          </cell>
          <cell r="O351" t="str">
            <v>N/A</v>
          </cell>
          <cell r="P351">
            <v>9600000</v>
          </cell>
          <cell r="Q351" t="str">
            <v>NUEVE MILLONES SEISCIENTOS MIL</v>
          </cell>
          <cell r="R351" t="str">
            <v>1 PERSONA NATURAL</v>
          </cell>
          <cell r="S351" t="str">
            <v>3 CÉDULA DE CIUDADANÍA</v>
          </cell>
          <cell r="T351">
            <v>10547587</v>
          </cell>
          <cell r="U351">
            <v>6</v>
          </cell>
          <cell r="X351" t="str">
            <v>MASCULINO</v>
          </cell>
          <cell r="Y351" t="str">
            <v>Magdalena</v>
          </cell>
          <cell r="Z351" t="str">
            <v>Santa Marta</v>
          </cell>
          <cell r="AA351" t="str">
            <v xml:space="preserve">GUSTAVO </v>
          </cell>
          <cell r="AB351" t="str">
            <v>ALFONSO</v>
          </cell>
          <cell r="AC351" t="str">
            <v>LACERA</v>
          </cell>
          <cell r="AD351" t="str">
            <v>LAGUNA</v>
          </cell>
          <cell r="AE351" t="str">
            <v>SI</v>
          </cell>
          <cell r="AF351" t="str">
            <v>1 PÓLIZA</v>
          </cell>
          <cell r="AG351" t="str">
            <v>12 SEGUROS DEL ESTADO</v>
          </cell>
          <cell r="AH351" t="str">
            <v>2 CUMPLIMIENTO</v>
          </cell>
          <cell r="AI351">
            <v>45996</v>
          </cell>
          <cell r="AJ351" t="str">
            <v>45-46-101034175</v>
          </cell>
          <cell r="AK351" t="str">
            <v>GLORIA TERESITA SERNA ALZATE</v>
          </cell>
          <cell r="AL351" t="str">
            <v>PNN UTRÍA</v>
          </cell>
          <cell r="AM351" t="str">
            <v>2 SUPERVISOR</v>
          </cell>
          <cell r="AN351" t="str">
            <v>3 CÉDULA DE CIUDADANÍA</v>
          </cell>
          <cell r="AO351">
            <v>66848955</v>
          </cell>
          <cell r="AP351" t="str">
            <v>MARIA XIMENA ZORRILLA A.</v>
          </cell>
          <cell r="AQ351">
            <v>10</v>
          </cell>
          <cell r="AR351" t="str">
            <v>3 NO PACTADOS</v>
          </cell>
          <cell r="AS351" t="str">
            <v>4 NO SE HA ADICIONADO NI EN VALOR y EN TIEMPO</v>
          </cell>
          <cell r="AT351">
            <v>0</v>
          </cell>
          <cell r="AU351">
            <v>0</v>
          </cell>
          <cell r="AV351" t="str">
            <v>-</v>
          </cell>
          <cell r="AW351">
            <v>0</v>
          </cell>
          <cell r="AY351" t="str">
            <v>N-A</v>
          </cell>
          <cell r="AZ351">
            <v>46000</v>
          </cell>
          <cell r="BA351">
            <v>46000</v>
          </cell>
          <cell r="BB351">
            <v>46006</v>
          </cell>
          <cell r="BD351" t="str">
            <v>2. NO</v>
          </cell>
          <cell r="BE351" t="str">
            <v>N-A</v>
          </cell>
          <cell r="BF351" t="str">
            <v>N-A</v>
          </cell>
          <cell r="BG351" t="str">
            <v>2. NO</v>
          </cell>
          <cell r="BH351">
            <v>0</v>
          </cell>
          <cell r="BI351" t="str">
            <v>-</v>
          </cell>
          <cell r="BJ351" t="str">
            <v>-</v>
          </cell>
          <cell r="BL351" t="str">
            <v>2025753501500001E</v>
          </cell>
          <cell r="BM351">
            <v>9600000</v>
          </cell>
          <cell r="BN351" t="str">
            <v>JULIANA ISABEL MONTES ROMERO</v>
          </cell>
          <cell r="BO351" t="str">
            <v xml:space="preserve">https://community.secop.gov.co/Public/Tendering/ContractNoticePhases/View?PPI=CO1.PPI.43831829&amp;isFromPublicArea=True&amp;isModal=False </v>
          </cell>
          <cell r="BP351" t="str">
            <v>VIGENTE</v>
          </cell>
          <cell r="BR351" t="str">
            <v xml:space="preserve">https://community.secop.gov.co/Public/Tendering/ContractDetailView/Index?UniqueIdentifier=CO1.PCCNTR.8679924 </v>
          </cell>
        </row>
        <row r="352">
          <cell r="A352" t="str">
            <v>DTPA-IP-86-2025</v>
          </cell>
          <cell r="B352" t="str">
            <v>1 FONAM</v>
          </cell>
          <cell r="C352" t="str">
            <v>ACEPTACIÓN OFERTA FONAM 087 DE 2025</v>
          </cell>
          <cell r="D352" t="str">
            <v>CARMELINA PONTON CASTELLANOS</v>
          </cell>
          <cell r="E352">
            <v>46001</v>
          </cell>
          <cell r="F352" t="str">
            <v>PA09-3202032-1-002 Prestar servicios de mantenimiento correctivo y preventivo de los medios de transporte (camionetas y motocicletas) del PNN Uramba Bahía Málaga en desarrollo de las actividades de prevención, vigilancia y control.</v>
          </cell>
          <cell r="G352" t="str">
            <v>N-A</v>
          </cell>
          <cell r="H352" t="str">
            <v>5 MÍNIMA CUANTÍA</v>
          </cell>
          <cell r="I352" t="str">
            <v>11 MANTENIMIENTO y/o REPARACIÓN</v>
          </cell>
          <cell r="J352" t="str">
            <v>SERVICIOS</v>
          </cell>
          <cell r="K352">
            <v>78181500</v>
          </cell>
          <cell r="L352">
            <v>36925</v>
          </cell>
          <cell r="M352">
            <v>84125</v>
          </cell>
          <cell r="N352">
            <v>46002</v>
          </cell>
          <cell r="O352" t="str">
            <v>N-A</v>
          </cell>
          <cell r="P352">
            <v>30841290</v>
          </cell>
          <cell r="Q352" t="str">
            <v>TREINTA MILLONES OCHOCIENTOS CUARENTA Y UN MIL DOSCIENTOS NOVENTA</v>
          </cell>
          <cell r="R352" t="str">
            <v>1 PERSONA NATURAL</v>
          </cell>
          <cell r="S352" t="str">
            <v>3 CÉDULA DE CIUDADANÍA</v>
          </cell>
          <cell r="T352">
            <v>66826666</v>
          </cell>
          <cell r="U352">
            <v>0</v>
          </cell>
          <cell r="X352" t="str">
            <v>FEMENINO</v>
          </cell>
          <cell r="Y352" t="str">
            <v>Valle del Cauca</v>
          </cell>
          <cell r="Z352" t="str">
            <v>Santiago de Cali</v>
          </cell>
          <cell r="AA352" t="str">
            <v>CARMELINA</v>
          </cell>
          <cell r="AC352" t="str">
            <v>PONTON</v>
          </cell>
          <cell r="AD352" t="str">
            <v>CASTELLANOS</v>
          </cell>
          <cell r="AE352" t="str">
            <v>SI</v>
          </cell>
          <cell r="AF352" t="str">
            <v>1 PÓLIZA</v>
          </cell>
          <cell r="AG352" t="str">
            <v>12 SEGUROS DEL ESTADO</v>
          </cell>
          <cell r="AH352" t="str">
            <v>45 CUMPLIM+ CALIDAD DL SERVICIO</v>
          </cell>
          <cell r="AI352">
            <v>46001</v>
          </cell>
          <cell r="AJ352" t="str">
            <v>45-44-101171735</v>
          </cell>
          <cell r="AK352" t="str">
            <v>GLORIA TERESITA SERNA ALZATE</v>
          </cell>
          <cell r="AL352" t="str">
            <v>PNN URAMBA BAHÍA MÁLAGA</v>
          </cell>
          <cell r="AM352" t="str">
            <v>2 SUPERVISOR</v>
          </cell>
          <cell r="AN352" t="str">
            <v>3 CÉDULA DE CIUDADANÍA</v>
          </cell>
          <cell r="AO352">
            <v>79189471</v>
          </cell>
          <cell r="AP352" t="str">
            <v>JUAN CARLOS CONTRERAS</v>
          </cell>
          <cell r="AQ352">
            <v>20</v>
          </cell>
          <cell r="AR352" t="str">
            <v>3 NO PACTADOS</v>
          </cell>
          <cell r="AS352" t="str">
            <v>4 NO SE HA ADICIONADO NI EN VALOR y EN TIEMPO</v>
          </cell>
          <cell r="AT352">
            <v>0</v>
          </cell>
          <cell r="AU352">
            <v>0</v>
          </cell>
          <cell r="AV352" t="str">
            <v>-</v>
          </cell>
          <cell r="AW352">
            <v>0</v>
          </cell>
          <cell r="AY352" t="str">
            <v>N-A</v>
          </cell>
          <cell r="AZ352">
            <v>46002</v>
          </cell>
          <cell r="BA352">
            <v>46002</v>
          </cell>
          <cell r="BB352">
            <v>46021</v>
          </cell>
          <cell r="BD352" t="str">
            <v>2. NO</v>
          </cell>
          <cell r="BE352" t="str">
            <v>N-A</v>
          </cell>
          <cell r="BF352" t="str">
            <v>N-A</v>
          </cell>
          <cell r="BG352" t="str">
            <v>2. NO</v>
          </cell>
          <cell r="BH352">
            <v>0</v>
          </cell>
          <cell r="BI352" t="str">
            <v>-</v>
          </cell>
          <cell r="BJ352" t="str">
            <v>-</v>
          </cell>
          <cell r="BL352" t="str">
            <v>2025753501700006E</v>
          </cell>
          <cell r="BM352">
            <v>30841290</v>
          </cell>
          <cell r="BN352" t="str">
            <v>JULIANA ISABEL MONTES ROMERO</v>
          </cell>
          <cell r="BO352" t="str">
            <v xml:space="preserve">https://community.secop.gov.co/Public/Tendering/ContractNoticePhases/View?PPI=CO1.PPI.43853056&amp;isFromPublicArea=True&amp;isModal=False </v>
          </cell>
          <cell r="BP352" t="str">
            <v>VIGENTE</v>
          </cell>
          <cell r="BR352" t="str">
            <v xml:space="preserve">https://community.secop.gov.co/Public/Tendering/ContractDetailView/Index?UniqueIdentifier=CO1.PCCNTR.8689154 </v>
          </cell>
        </row>
        <row r="353">
          <cell r="A353" t="str">
            <v>DTPA-IP-87-2025</v>
          </cell>
          <cell r="B353" t="str">
            <v>2 NACION</v>
          </cell>
          <cell r="C353" t="str">
            <v>ACEPTACIÓN OFERTA NACIÓN 088 DE 2025</v>
          </cell>
          <cell r="D353" t="str">
            <v>COOPERATIVA DE VIGILANTES STARCOOP C.T.A - STARCOOP C.T.A</v>
          </cell>
          <cell r="E353">
            <v>46002</v>
          </cell>
          <cell r="F353" t="str">
            <v>PA00-1101-11 PRESTACIÓN DEL SERVICIO DE VIGILANCIA Y SEGURIDAD PRIVADA PARA LA DIRECCIÓN TERRITORIAL PACÍFICO DE PARQUES NACIONALES NATURALES DE COLOMBIA. VF 2025 y 2026.</v>
          </cell>
          <cell r="G353" t="str">
            <v>N-A</v>
          </cell>
          <cell r="H353" t="str">
            <v>5 MÍNIMA CUANTÍA</v>
          </cell>
          <cell r="I353" t="str">
            <v>20 OTROS</v>
          </cell>
          <cell r="J353" t="str">
            <v>SERVICIOS</v>
          </cell>
          <cell r="K353">
            <v>92121500</v>
          </cell>
          <cell r="L353">
            <v>23325</v>
          </cell>
          <cell r="M353" t="str">
            <v>48825/125</v>
          </cell>
          <cell r="N353">
            <v>46003</v>
          </cell>
          <cell r="O353" t="str">
            <v>N-A</v>
          </cell>
          <cell r="P353">
            <v>21800400</v>
          </cell>
          <cell r="Q353" t="str">
            <v>VEINTIÚN MILLONES OCHOCIENTOS MIL CUATROCIENTOS</v>
          </cell>
          <cell r="R353" t="str">
            <v>2 PERSONA JURIDICA</v>
          </cell>
          <cell r="S353" t="str">
            <v>1 NIT</v>
          </cell>
          <cell r="V353">
            <v>830101476</v>
          </cell>
          <cell r="W353" t="str">
            <v>8 DV 7</v>
          </cell>
          <cell r="X353" t="str">
            <v>N-A</v>
          </cell>
          <cell r="Y353" t="str">
            <v>Bogotá D.C</v>
          </cell>
          <cell r="Z353" t="str">
            <v xml:space="preserve">Bogotá D.C </v>
          </cell>
          <cell r="AA353" t="str">
            <v>N/A</v>
          </cell>
          <cell r="AB353" t="str">
            <v>N/A</v>
          </cell>
          <cell r="AC353" t="str">
            <v>N/A</v>
          </cell>
          <cell r="AD353" t="str">
            <v>N/A</v>
          </cell>
          <cell r="AE353" t="str">
            <v>SI</v>
          </cell>
          <cell r="AF353" t="str">
            <v>1 PÓLIZA</v>
          </cell>
          <cell r="AG353" t="str">
            <v>8 MUNDIAL SEGUROS</v>
          </cell>
          <cell r="AH353" t="str">
            <v>44 CUMPLIM+ CALIDAD_CORRECTO FUNCIONAM D LOS BIENES SUMIN</v>
          </cell>
          <cell r="AI353">
            <v>46007</v>
          </cell>
          <cell r="AJ353">
            <v>100422397</v>
          </cell>
          <cell r="AK353" t="str">
            <v>GLORIA TERESITA SERNA ALZATE</v>
          </cell>
          <cell r="AL353" t="str">
            <v>DTPA</v>
          </cell>
          <cell r="AM353" t="str">
            <v>2 SUPERVISOR</v>
          </cell>
          <cell r="AN353" t="str">
            <v>3 CÉDULA DE CIUDADANÍA</v>
          </cell>
          <cell r="AO353">
            <v>1114891555</v>
          </cell>
          <cell r="AP353" t="str">
            <v>CLAUDIA GIOVANNA MUNOZ DUQUE</v>
          </cell>
          <cell r="AQ353">
            <v>142</v>
          </cell>
          <cell r="AR353" t="str">
            <v>3 NO PACTADOS</v>
          </cell>
          <cell r="AS353" t="str">
            <v>4 NO SE HA ADICIONADO NI EN VALOR y EN TIEMPO</v>
          </cell>
          <cell r="AT353">
            <v>1</v>
          </cell>
          <cell r="AU353">
            <v>13288814</v>
          </cell>
          <cell r="AV353">
            <v>46142</v>
          </cell>
          <cell r="AW353">
            <v>60</v>
          </cell>
          <cell r="AX353">
            <v>46142</v>
          </cell>
          <cell r="AY353" t="str">
            <v>N-A</v>
          </cell>
          <cell r="AZ353">
            <v>46008</v>
          </cell>
          <cell r="BA353">
            <v>46012</v>
          </cell>
          <cell r="BB353">
            <v>46333</v>
          </cell>
          <cell r="BC353">
            <v>47423</v>
          </cell>
          <cell r="BD353" t="str">
            <v>2. NO</v>
          </cell>
          <cell r="BE353" t="str">
            <v>N-A</v>
          </cell>
          <cell r="BF353" t="str">
            <v>N-A</v>
          </cell>
          <cell r="BG353" t="str">
            <v>1. SI</v>
          </cell>
          <cell r="BH353">
            <v>0</v>
          </cell>
          <cell r="BI353" t="str">
            <v>-</v>
          </cell>
          <cell r="BJ353" t="str">
            <v>-</v>
          </cell>
          <cell r="BK353" t="str">
            <v>PRORROGADO Y ADICIONADO</v>
          </cell>
          <cell r="BL353" t="str">
            <v>2025753502400006E</v>
          </cell>
          <cell r="BM353">
            <v>35089214</v>
          </cell>
          <cell r="BN353" t="str">
            <v>JULIANA ISABEL MONTES ROMERO</v>
          </cell>
          <cell r="BO353" t="str">
            <v xml:space="preserve">https://community.secop.gov.co/Public/Tendering/ContractNoticePhases/View?PPI=CO1.PPI.43944760&amp;isFromPublicArea=True&amp;isModal=False 
</v>
          </cell>
          <cell r="BP353" t="str">
            <v>VIGENTE</v>
          </cell>
          <cell r="BR353" t="str">
            <v xml:space="preserve">https://community.secop.gov.co/Public/Tendering/ContractDetailView/Index?UniqueIdentifier=CO1.PCCNTR.8692362 </v>
          </cell>
        </row>
        <row r="354">
          <cell r="A354" t="str">
            <v>DTPA-IP-88-2025</v>
          </cell>
          <cell r="B354" t="str">
            <v>1 FONAM</v>
          </cell>
          <cell r="C354" t="str">
            <v>ACEPTACIÓN OFERTA FONAM 089 DE 2025</v>
          </cell>
          <cell r="D354" t="str">
            <v xml:space="preserve">KTPL S.A.S
</v>
          </cell>
          <cell r="E354">
            <v>46002</v>
          </cell>
          <cell r="F354" t="str">
            <v>PA01-3202008-9-029 ADQUIRIR INSUMOS Y ELEMENTOS EN EL DNMI CABO MANGLARES PARA IMPLEMENTAR LOS INSTRUMENTOS DE PLANEACIÓN (PLANES DE MANEJO / REM U OTROS PROGRAMAS Y LINEAMIENTOS) DE LA ENTIDAD, EN EL MARCO DE LA CONSERVACIÓN DE LA DIVERSIDAD BIOLÓGICA DE LAS ÁREAS PROTEGIDAS DEL SINAP NACIONAL.</v>
          </cell>
          <cell r="G354" t="str">
            <v>N-A</v>
          </cell>
          <cell r="H354" t="str">
            <v>5 MÍNIMA CUANTÍA</v>
          </cell>
          <cell r="I354" t="str">
            <v>20 OTROS</v>
          </cell>
          <cell r="J354" t="str">
            <v>SERVICIOS</v>
          </cell>
          <cell r="K354">
            <v>44121600</v>
          </cell>
          <cell r="L354">
            <v>29425</v>
          </cell>
          <cell r="M354">
            <v>84325</v>
          </cell>
          <cell r="N354">
            <v>46002</v>
          </cell>
          <cell r="O354" t="str">
            <v>N-A</v>
          </cell>
          <cell r="P354">
            <v>7984800</v>
          </cell>
          <cell r="Q354" t="str">
            <v>SIETE MILLONES NOVECIENTOS OCHENTA Y CUATRO MIL OCHOCIENTOS</v>
          </cell>
          <cell r="R354" t="str">
            <v>2 PERSONA JURIDICA</v>
          </cell>
          <cell r="S354" t="str">
            <v>1 NIT</v>
          </cell>
          <cell r="V354">
            <v>900718390</v>
          </cell>
          <cell r="W354" t="str">
            <v>6 DV 5</v>
          </cell>
          <cell r="X354" t="str">
            <v>N-A</v>
          </cell>
          <cell r="Y354" t="str">
            <v>Valle del Cauca</v>
          </cell>
          <cell r="Z354" t="str">
            <v>Santiago de Cali</v>
          </cell>
          <cell r="AA354" t="str">
            <v>N/A</v>
          </cell>
          <cell r="AB354" t="str">
            <v>N/A</v>
          </cell>
          <cell r="AC354" t="str">
            <v>N/A</v>
          </cell>
          <cell r="AD354" t="str">
            <v>N/A</v>
          </cell>
          <cell r="AE354" t="str">
            <v>SI</v>
          </cell>
          <cell r="AF354" t="str">
            <v>1 PÓLIZA</v>
          </cell>
          <cell r="AG354" t="str">
            <v>12 SEGUROS DEL ESTADO</v>
          </cell>
          <cell r="AH354" t="str">
            <v>45 CUMPLIM+ CALIDAD DL SERVICIO</v>
          </cell>
          <cell r="AI354">
            <v>46003</v>
          </cell>
          <cell r="AJ354" t="str">
            <v>45-46-101034214</v>
          </cell>
          <cell r="AK354" t="str">
            <v>GLORIA TERESITA SERNA ALZATE</v>
          </cell>
          <cell r="AL354" t="str">
            <v>DNMI CABO MANGLARES</v>
          </cell>
          <cell r="AM354" t="str">
            <v>2 SUPERVISOR</v>
          </cell>
          <cell r="AN354" t="str">
            <v>3 CÉDULA DE CIUDADANÍA</v>
          </cell>
          <cell r="AO354">
            <v>1085903464</v>
          </cell>
          <cell r="AP354" t="str">
            <v>MARÍA FERNANDA VILLAREAL MONSALVE</v>
          </cell>
          <cell r="AQ354">
            <v>19</v>
          </cell>
          <cell r="AR354" t="str">
            <v>3 NO PACTADOS</v>
          </cell>
          <cell r="AS354" t="str">
            <v>4 NO SE HA ADICIONADO NI EN VALOR y EN TIEMPO</v>
          </cell>
          <cell r="AT354">
            <v>0</v>
          </cell>
          <cell r="AU354">
            <v>0</v>
          </cell>
          <cell r="AV354" t="str">
            <v>-</v>
          </cell>
          <cell r="AW354">
            <v>0</v>
          </cell>
          <cell r="AY354" t="str">
            <v>N-A</v>
          </cell>
          <cell r="AZ354">
            <v>46006</v>
          </cell>
          <cell r="BA354">
            <v>46006</v>
          </cell>
          <cell r="BB354">
            <v>46021</v>
          </cell>
          <cell r="BD354" t="str">
            <v>2. NO</v>
          </cell>
          <cell r="BE354" t="str">
            <v>N-A</v>
          </cell>
          <cell r="BF354" t="str">
            <v>N-A</v>
          </cell>
          <cell r="BG354" t="str">
            <v>2. NO</v>
          </cell>
          <cell r="BH354">
            <v>0</v>
          </cell>
          <cell r="BI354" t="str">
            <v>-</v>
          </cell>
          <cell r="BJ354" t="str">
            <v>-</v>
          </cell>
          <cell r="BL354" t="str">
            <v>2025753502000019E</v>
          </cell>
          <cell r="BM354">
            <v>7984800</v>
          </cell>
          <cell r="BN354" t="str">
            <v>KHAREM CARABALI MARULANDA</v>
          </cell>
          <cell r="BP354" t="str">
            <v>VIGENTE</v>
          </cell>
          <cell r="BR354" t="str">
            <v xml:space="preserve">https://community.secop.gov.co/Public/Tendering/ContractDetailView/Index?UniqueIdentifier=CO1.PCCNTR.8695508 </v>
          </cell>
        </row>
        <row r="355">
          <cell r="A355" t="str">
            <v>DTPA-IP-89-2025</v>
          </cell>
          <cell r="B355" t="str">
            <v>1 FONAM</v>
          </cell>
          <cell r="C355" t="str">
            <v>ACEPTACIÓN OFERTA FONAM 093 DE 2025</v>
          </cell>
          <cell r="D355" t="str">
            <v>BRAYAN ALBERTO CAMACHO OYOLA</v>
          </cell>
          <cell r="E355">
            <v>46008</v>
          </cell>
          <cell r="F355" t="str">
            <v>PA06-3202008-9-035 - PA06-3202060-19_1-041 Adquisición de muebles, enseres y dotación básica para las cabañas operativas del Parque Nacional Natural los Katios, en el marco de la conservación de la diversidad biológica de las Áreas Protegidas del SINAP Nacional</v>
          </cell>
          <cell r="G355" t="str">
            <v>N-A</v>
          </cell>
          <cell r="H355" t="str">
            <v>5 MÍNIMA CUANTÍA</v>
          </cell>
          <cell r="I355" t="str">
            <v>3 COMPRAVENTA y/o SUMINISTRO</v>
          </cell>
          <cell r="J355" t="str">
            <v>COMPRAVENTA</v>
          </cell>
          <cell r="K355" t="str">
            <v>52141525/52151702</v>
          </cell>
          <cell r="L355">
            <v>39225</v>
          </cell>
          <cell r="M355">
            <v>85225</v>
          </cell>
          <cell r="N355">
            <v>46009</v>
          </cell>
          <cell r="O355" t="str">
            <v>N-A</v>
          </cell>
          <cell r="P355">
            <v>40175000</v>
          </cell>
          <cell r="Q355" t="str">
            <v>CUARENTA MILLONES CIENTO SETENTA Y CINCO MIL</v>
          </cell>
          <cell r="R355" t="str">
            <v>1 PERSONA NATURAL</v>
          </cell>
          <cell r="S355" t="str">
            <v>3 CÉDULA DE CIUDADANÍA</v>
          </cell>
          <cell r="T355">
            <v>1030598851</v>
          </cell>
          <cell r="U355">
            <v>8</v>
          </cell>
          <cell r="X355" t="str">
            <v>MASCULINO</v>
          </cell>
          <cell r="Y355" t="str">
            <v>Bogotá D.C</v>
          </cell>
          <cell r="Z355" t="str">
            <v xml:space="preserve">Bogotá D.C </v>
          </cell>
          <cell r="AA355" t="str">
            <v>BRAYAN</v>
          </cell>
          <cell r="AB355" t="str">
            <v>ALBERTO</v>
          </cell>
          <cell r="AC355" t="str">
            <v>CAMACHO</v>
          </cell>
          <cell r="AD355" t="str">
            <v>OYOLA</v>
          </cell>
          <cell r="AE355" t="str">
            <v>SI</v>
          </cell>
          <cell r="AF355" t="str">
            <v>1 PÓLIZA</v>
          </cell>
          <cell r="AG355" t="str">
            <v>8 MUNDIAL SEGUROS</v>
          </cell>
          <cell r="AH355" t="str">
            <v>44 CUMPLIM+ CALIDAD_CORRECTO FUNCIONAM D LOS BIENES SUMIN</v>
          </cell>
          <cell r="AI355">
            <v>46008</v>
          </cell>
          <cell r="AJ355">
            <v>100065091</v>
          </cell>
          <cell r="AK355" t="str">
            <v>GLORIA TERESITA SERNA ALZATE</v>
          </cell>
          <cell r="AL355" t="str">
            <v>PNN LOS KATIOS</v>
          </cell>
          <cell r="AM355" t="str">
            <v>2 SUPERVISOR</v>
          </cell>
          <cell r="AN355" t="str">
            <v>3 CÉDULA DE CIUDADANÍA</v>
          </cell>
          <cell r="AO355">
            <v>12563768</v>
          </cell>
          <cell r="AP355" t="str">
            <v>NELSON DE LA ROSA MANJARRES</v>
          </cell>
          <cell r="AQ355">
            <v>13</v>
          </cell>
          <cell r="AR355" t="str">
            <v>3 NO PACTADOS</v>
          </cell>
          <cell r="AS355" t="str">
            <v>4 NO SE HA ADICIONADO NI EN VALOR y EN TIEMPO</v>
          </cell>
          <cell r="AT355">
            <v>0</v>
          </cell>
          <cell r="AU355">
            <v>0</v>
          </cell>
          <cell r="AV355" t="str">
            <v>-</v>
          </cell>
          <cell r="AW355">
            <v>0</v>
          </cell>
          <cell r="AY355" t="str">
            <v>N-A</v>
          </cell>
          <cell r="AZ355">
            <v>46010</v>
          </cell>
          <cell r="BA355">
            <v>46010</v>
          </cell>
          <cell r="BB355">
            <v>46021</v>
          </cell>
          <cell r="BD355" t="str">
            <v>2. NO</v>
          </cell>
          <cell r="BE355" t="str">
            <v>N-A</v>
          </cell>
          <cell r="BF355" t="str">
            <v>N-A</v>
          </cell>
          <cell r="BG355" t="str">
            <v>2. NO</v>
          </cell>
          <cell r="BH355">
            <v>0</v>
          </cell>
          <cell r="BI355" t="str">
            <v>-</v>
          </cell>
          <cell r="BJ355" t="str">
            <v>-</v>
          </cell>
          <cell r="BL355" t="str">
            <v>2025753501400027E</v>
          </cell>
          <cell r="BM355">
            <v>40175000</v>
          </cell>
          <cell r="BN355" t="str">
            <v>DIANA PATRICIA GUERRERO</v>
          </cell>
          <cell r="BP355" t="str">
            <v>VIGENTE</v>
          </cell>
          <cell r="BR355" t="str">
            <v xml:space="preserve">https://community.secop.gov.co/Public/Tendering/ContractDetailView/Index?UniqueIdentifier=CO1.PCCNTR.8710896 </v>
          </cell>
        </row>
        <row r="356">
          <cell r="A356" t="str">
            <v>DTPA-IP-90-2025</v>
          </cell>
          <cell r="B356" t="str">
            <v>1 FONAM</v>
          </cell>
          <cell r="C356" t="str">
            <v>ACEPTACIÓN OFERTA FONAM 090 DE 2025</v>
          </cell>
          <cell r="D356" t="str">
            <v>CARLOS ALBERTO GUTIERREZ HOYOS</v>
          </cell>
          <cell r="E356">
            <v>46008</v>
          </cell>
          <cell r="F356" t="str">
            <v>PA00-3202008-15-051 Adquisición e instalación de mobiliario para la sede administrativa de la Dirección Territorial Pacífico, en el marco de la conservación de la diversidad biológica de las Áreas Protegidas del SINAP Nacional</v>
          </cell>
          <cell r="G356" t="str">
            <v>N-A</v>
          </cell>
          <cell r="H356" t="str">
            <v>5 MÍNIMA CUANTÍA</v>
          </cell>
          <cell r="I356" t="str">
            <v>3 COMPRAVENTA y/o SUMINISTRO</v>
          </cell>
          <cell r="J356" t="str">
            <v>COMPRAVENTA</v>
          </cell>
          <cell r="K356">
            <v>56101703</v>
          </cell>
          <cell r="L356">
            <v>39725</v>
          </cell>
          <cell r="M356">
            <v>85125</v>
          </cell>
          <cell r="N356">
            <v>46009</v>
          </cell>
          <cell r="O356" t="str">
            <v>N-A</v>
          </cell>
          <cell r="P356">
            <v>47927700</v>
          </cell>
          <cell r="Q356" t="str">
            <v>CUARENTA Y SIETE MILLONES NOVECIENTOS VEINTISIETE MIL SETECIENTOS</v>
          </cell>
          <cell r="R356" t="str">
            <v>1 PERSONA NATURAL</v>
          </cell>
          <cell r="S356" t="str">
            <v>3 CÉDULA DE CIUDADANÍA</v>
          </cell>
          <cell r="T356">
            <v>1039695302</v>
          </cell>
          <cell r="U356">
            <v>4</v>
          </cell>
          <cell r="X356" t="str">
            <v>MASCULINO</v>
          </cell>
          <cell r="Y356" t="str">
            <v>Antioquia</v>
          </cell>
          <cell r="Z356" t="str">
            <v>Medellín</v>
          </cell>
          <cell r="AA356" t="str">
            <v>CARLOS</v>
          </cell>
          <cell r="AB356" t="str">
            <v>ALBERTO</v>
          </cell>
          <cell r="AC356" t="str">
            <v>GUTIERREZ</v>
          </cell>
          <cell r="AD356" t="str">
            <v>HOYOS</v>
          </cell>
          <cell r="AE356" t="str">
            <v>SI</v>
          </cell>
          <cell r="AF356" t="str">
            <v>1 PÓLIZA</v>
          </cell>
          <cell r="AG356" t="str">
            <v>12 SEGUROS DEL ESTADO</v>
          </cell>
          <cell r="AH356" t="str">
            <v>45 CUMPLIM+ CALIDAD DL SERVICIO</v>
          </cell>
          <cell r="AI356">
            <v>46009</v>
          </cell>
          <cell r="AJ356" t="str">
            <v>14-44-101251802</v>
          </cell>
          <cell r="AK356" t="str">
            <v>GLORIA TERESITA SERNA ALZATE</v>
          </cell>
          <cell r="AL356" t="str">
            <v>DTPA</v>
          </cell>
          <cell r="AM356" t="str">
            <v>2 SUPERVISOR</v>
          </cell>
          <cell r="AN356" t="str">
            <v>3 CÉDULA DE CIUDADANÍA</v>
          </cell>
          <cell r="AO356">
            <v>29671794</v>
          </cell>
          <cell r="AP356" t="str">
            <v>VICTORIA EUGENIA CAMILO</v>
          </cell>
          <cell r="AQ356">
            <v>13</v>
          </cell>
          <cell r="AR356" t="str">
            <v>3 NO PACTADOS</v>
          </cell>
          <cell r="AS356" t="str">
            <v>4 NO SE HA ADICIONADO NI EN VALOR y EN TIEMPO</v>
          </cell>
          <cell r="AT356">
            <v>0</v>
          </cell>
          <cell r="AU356">
            <v>0</v>
          </cell>
          <cell r="AV356" t="str">
            <v>-</v>
          </cell>
          <cell r="AW356">
            <v>0</v>
          </cell>
          <cell r="AY356" t="str">
            <v>N-A</v>
          </cell>
          <cell r="AZ356">
            <v>46013</v>
          </cell>
          <cell r="BA356">
            <v>46013</v>
          </cell>
          <cell r="BB356">
            <v>46021</v>
          </cell>
          <cell r="BD356" t="str">
            <v>2. NO</v>
          </cell>
          <cell r="BE356" t="str">
            <v>N-A</v>
          </cell>
          <cell r="BF356" t="str">
            <v>N-A</v>
          </cell>
          <cell r="BG356" t="str">
            <v>2. NO</v>
          </cell>
          <cell r="BH356">
            <v>0</v>
          </cell>
          <cell r="BI356" t="str">
            <v>-</v>
          </cell>
          <cell r="BJ356" t="str">
            <v>-</v>
          </cell>
          <cell r="BL356" t="str">
            <v>2025753501400029E</v>
          </cell>
          <cell r="BM356">
            <v>47927700</v>
          </cell>
          <cell r="BN356" t="str">
            <v>DIANA PATRICIA GUERRERO</v>
          </cell>
          <cell r="BO356" t="str">
            <v xml:space="preserve">https://community.secop.gov.co/Public/Tendering/ContractNoticePhases/View?PPI=CO1.PPI.43993224&amp;isFromPublicArea=True&amp;isModal=False </v>
          </cell>
          <cell r="BP356" t="str">
            <v>VIGENTE</v>
          </cell>
          <cell r="BR356" t="str">
            <v xml:space="preserve">https://community.secop.gov.co/Public/Tendering/ContractDetailView/Index?UniqueIdentifier=CO1.PCCNTR.8710894 </v>
          </cell>
        </row>
        <row r="357">
          <cell r="A357" t="str">
            <v>DTPA-IP-91-2025</v>
          </cell>
          <cell r="B357" t="str">
            <v>1 FONAM</v>
          </cell>
          <cell r="C357" t="str">
            <v>ACEPTACIÓN OFERTA FONAM 097 DE 2025</v>
          </cell>
          <cell r="D357" t="str">
            <v>GALILEO INSTRUMENTS S.A.S</v>
          </cell>
          <cell r="E357">
            <v>46013</v>
          </cell>
          <cell r="F357" t="str">
            <v>PA04-3202032-1-109 PRESTAR EL SERVICIO DE MANTENIMIENTO A TODO COSTO, DE AERONAVES NO TRIPULADAS (DRONES), EMPLEADAS EN EL PNN FARALLONES DE CALI, PARA EL DESARROLLO DE ACTIVIDADES ENMARCADAS DENTRO DE LA LINEA ESTRATEGICA DE PREVENCION, VIGILANCIA Y CONTROL, ESPECIALMENTE PARA LOS ECOSISTEMAS ANDINOS Y DE PARAMO, EN EL MARCO DE LA CONSERVACION DE LA DIVERSIDAD BIOLOGICA DE LAS AREAS PROTEGIDAS DEL SINAP NACIONAL</v>
          </cell>
          <cell r="G357" t="str">
            <v>N-A</v>
          </cell>
          <cell r="H357" t="str">
            <v>5 MÍNIMA CUANTÍA</v>
          </cell>
          <cell r="I357" t="str">
            <v>20 OTROS</v>
          </cell>
          <cell r="J357" t="str">
            <v>SERVICIOS</v>
          </cell>
          <cell r="K357">
            <v>25131705</v>
          </cell>
          <cell r="L357">
            <v>37125</v>
          </cell>
          <cell r="M357">
            <v>85525</v>
          </cell>
          <cell r="N357">
            <v>46014</v>
          </cell>
          <cell r="O357" t="str">
            <v>N-A</v>
          </cell>
          <cell r="P357">
            <v>1666000</v>
          </cell>
          <cell r="Q357" t="str">
            <v>UN MILLÓN SEISCIENTOS SESENTA Y SEIS MIL</v>
          </cell>
          <cell r="R357" t="str">
            <v>2 PERSONA JURIDICA</v>
          </cell>
          <cell r="S357" t="str">
            <v>1 NIT</v>
          </cell>
          <cell r="V357">
            <v>900393949</v>
          </cell>
          <cell r="W357" t="str">
            <v>5 DV 4</v>
          </cell>
          <cell r="X357" t="str">
            <v>N-A</v>
          </cell>
          <cell r="Y357" t="str">
            <v>Antioquia</v>
          </cell>
          <cell r="Z357" t="str">
            <v>Medellín</v>
          </cell>
          <cell r="AA357" t="str">
            <v>N/A</v>
          </cell>
          <cell r="AB357" t="str">
            <v>N/A</v>
          </cell>
          <cell r="AC357" t="str">
            <v>N/A</v>
          </cell>
          <cell r="AD357" t="str">
            <v>N/A</v>
          </cell>
          <cell r="AE357" t="str">
            <v>SI</v>
          </cell>
          <cell r="AF357" t="str">
            <v>1 PÓLIZA</v>
          </cell>
          <cell r="AG357" t="str">
            <v>12 SEGUROS DEL ESTADO</v>
          </cell>
          <cell r="AH357" t="str">
            <v>45 CUMPLIM+ CALIDAD DL SERVICIO</v>
          </cell>
          <cell r="AI357">
            <v>46014</v>
          </cell>
          <cell r="AJ357" t="str">
            <v>60-44-101017212</v>
          </cell>
          <cell r="AK357" t="str">
            <v>GLORIA TERESITA SERNA ALZATE</v>
          </cell>
          <cell r="AL357" t="str">
            <v>PNN FARALLONES DE CALI</v>
          </cell>
          <cell r="AM357" t="str">
            <v>2 SUPERVISOR</v>
          </cell>
          <cell r="AN357" t="str">
            <v>3 CÉDULA DE CIUDADANÍA</v>
          </cell>
          <cell r="AO357">
            <v>1082775671</v>
          </cell>
          <cell r="AP357" t="str">
            <v>JUAN MANUEL GUZMÁN LÓPEZ</v>
          </cell>
          <cell r="AQ357">
            <v>9</v>
          </cell>
          <cell r="AR357" t="str">
            <v>3 NO PACTADOS</v>
          </cell>
          <cell r="AS357" t="str">
            <v>4 NO SE HA ADICIONADO NI EN VALOR y EN TIEMPO</v>
          </cell>
          <cell r="AT357">
            <v>0</v>
          </cell>
          <cell r="AU357">
            <v>0</v>
          </cell>
          <cell r="AV357" t="str">
            <v>-</v>
          </cell>
          <cell r="AW357">
            <v>0</v>
          </cell>
          <cell r="AY357" t="str">
            <v>N-A</v>
          </cell>
          <cell r="AZ357">
            <v>46014</v>
          </cell>
          <cell r="BA357">
            <v>46014</v>
          </cell>
          <cell r="BB357">
            <v>46021</v>
          </cell>
          <cell r="BD357" t="str">
            <v>2. NO</v>
          </cell>
          <cell r="BE357" t="str">
            <v>N-A</v>
          </cell>
          <cell r="BF357" t="str">
            <v>N-A</v>
          </cell>
          <cell r="BG357" t="str">
            <v>2. NO</v>
          </cell>
          <cell r="BH357">
            <v>0</v>
          </cell>
          <cell r="BI357" t="str">
            <v>-</v>
          </cell>
          <cell r="BJ357" t="str">
            <v>-</v>
          </cell>
          <cell r="BL357" t="str">
            <v>2025753501700007E</v>
          </cell>
          <cell r="BM357">
            <v>1666000</v>
          </cell>
          <cell r="BN357" t="str">
            <v>ALEX YANIRA PISMAG PORTILLA</v>
          </cell>
          <cell r="BO357" t="str">
            <v xml:space="preserve">https://community.secop.gov.co/Public/Tendering/ContractNoticePhases/View?PPI=CO1.PPI.44139419&amp;isFromPublicArea=True&amp;isModal=False </v>
          </cell>
          <cell r="BP357" t="str">
            <v>VIGENTE</v>
          </cell>
          <cell r="BR357" t="str">
            <v xml:space="preserve">https://community.secop.gov.co/Public/Tendering/ContractDetailView/Index?UniqueIdentifier=CO1.PCCNTR.8725738 </v>
          </cell>
        </row>
        <row r="358">
          <cell r="A358" t="str">
            <v>DTPA-IP-92-2025</v>
          </cell>
          <cell r="B358" t="str">
            <v>2 NACION</v>
          </cell>
          <cell r="C358" t="str">
            <v>ACEPTACIÓN OFERTA NACIÓN 092 DE 2025</v>
          </cell>
          <cell r="D358" t="str">
            <v>TOP ECO CLEANING S.A.S</v>
          </cell>
          <cell r="E358">
            <v>46008</v>
          </cell>
          <cell r="F358" t="str">
            <v>PA00-1101-12 Prestar el servicio de aseo y cafetería para la dirección territorial pacífico, en el marco de la conservación de la diversidad biológica de las áreas protegidas del SINAP nacional. vf 2025-2026.</v>
          </cell>
          <cell r="G358" t="str">
            <v>N-A</v>
          </cell>
          <cell r="H358" t="str">
            <v>5 MÍNIMA CUANTÍA</v>
          </cell>
          <cell r="I358" t="str">
            <v>20 OTROS</v>
          </cell>
          <cell r="J358" t="str">
            <v>SERVICIOS</v>
          </cell>
          <cell r="K358">
            <v>76111501</v>
          </cell>
          <cell r="L358">
            <v>23325</v>
          </cell>
          <cell r="M358">
            <v>49325</v>
          </cell>
          <cell r="N358">
            <v>46009</v>
          </cell>
          <cell r="O358" t="str">
            <v>N-A</v>
          </cell>
          <cell r="P358">
            <v>48823592</v>
          </cell>
          <cell r="Q358" t="str">
            <v>CUARENTA Y OCHO MILLONES OCHOCIENTOS VEINTITRÉS MIL QUINIENTOS NOVENTA Y DOS</v>
          </cell>
          <cell r="R358" t="str">
            <v>2 PERSONA JURIDICA</v>
          </cell>
          <cell r="S358" t="str">
            <v>1 NIT</v>
          </cell>
          <cell r="V358">
            <v>901615399</v>
          </cell>
          <cell r="W358" t="str">
            <v>2 DV 1</v>
          </cell>
          <cell r="X358" t="str">
            <v>N-A</v>
          </cell>
          <cell r="Y358" t="str">
            <v>Antioquia</v>
          </cell>
          <cell r="Z358" t="str">
            <v>Medellín</v>
          </cell>
          <cell r="AA358" t="str">
            <v>N/A</v>
          </cell>
          <cell r="AB358" t="str">
            <v>N/A</v>
          </cell>
          <cell r="AC358" t="str">
            <v>N/A</v>
          </cell>
          <cell r="AD358" t="str">
            <v>N/A</v>
          </cell>
          <cell r="AE358" t="str">
            <v>SI</v>
          </cell>
          <cell r="AF358" t="str">
            <v>1 PÓLIZA</v>
          </cell>
          <cell r="AG358" t="str">
            <v>14 ASEGURADORA SOLIDARIA</v>
          </cell>
          <cell r="AH358" t="str">
            <v>5 RESPONSABILIDAD EXTRACONTRACTUAL</v>
          </cell>
          <cell r="AI358">
            <v>46009</v>
          </cell>
          <cell r="AJ358" t="str">
            <v>994000195954 / 994000036766</v>
          </cell>
          <cell r="AK358" t="str">
            <v>GLORIA TERESITA SERNA ALZATE</v>
          </cell>
          <cell r="AL358" t="str">
            <v>DTPA</v>
          </cell>
          <cell r="AM358" t="str">
            <v>2 SUPERVISOR</v>
          </cell>
          <cell r="AN358" t="str">
            <v>3 CÉDULA DE CIUDADANÍA</v>
          </cell>
          <cell r="AO358">
            <v>1114891555</v>
          </cell>
          <cell r="AP358" t="str">
            <v>CLAUDIA GIOVANNA MUNOZ DUQUE</v>
          </cell>
          <cell r="AQ358">
            <v>266</v>
          </cell>
          <cell r="AR358" t="str">
            <v>3 NO PACTADOS</v>
          </cell>
          <cell r="AS358" t="str">
            <v>4 NO SE HA ADICIONADO NI EN VALOR y EN TIEMPO</v>
          </cell>
          <cell r="AT358">
            <v>0</v>
          </cell>
          <cell r="AU358">
            <v>0</v>
          </cell>
          <cell r="AV358" t="str">
            <v>-</v>
          </cell>
          <cell r="AW358">
            <v>0</v>
          </cell>
          <cell r="AY358" t="str">
            <v>N-A</v>
          </cell>
          <cell r="AZ358">
            <v>46010</v>
          </cell>
          <cell r="BA358">
            <v>46010</v>
          </cell>
          <cell r="BB358">
            <v>46279</v>
          </cell>
          <cell r="BD358" t="str">
            <v>2. NO</v>
          </cell>
          <cell r="BE358" t="str">
            <v>N-A</v>
          </cell>
          <cell r="BF358" t="str">
            <v>N-A</v>
          </cell>
          <cell r="BG358" t="str">
            <v>2. NO</v>
          </cell>
          <cell r="BH358">
            <v>0</v>
          </cell>
          <cell r="BI358" t="str">
            <v>-</v>
          </cell>
          <cell r="BJ358" t="str">
            <v>-</v>
          </cell>
          <cell r="BL358" t="str">
            <v>2025753502400007E</v>
          </cell>
          <cell r="BM358">
            <v>48823592</v>
          </cell>
          <cell r="BN358" t="str">
            <v>JULIANA ISABEL MONTES ROMERO</v>
          </cell>
          <cell r="BO358" t="str">
            <v xml:space="preserve">https://community.secop.gov.co/Public/Tendering/ContractNoticePhases/View?PPI=CO1.PPI.44029155&amp;isFromPublicArea=True&amp;isModal=False </v>
          </cell>
          <cell r="BP358" t="str">
            <v>VIGENTE</v>
          </cell>
          <cell r="BR358" t="str">
            <v xml:space="preserve">https://community.secop.gov.co/Public/Tendering/ContractDetailView/Index?UniqueIdentifier=CO1.PCCNTR.8710401 </v>
          </cell>
        </row>
        <row r="359">
          <cell r="A359" t="str">
            <v>DTPA-IP-93-2025</v>
          </cell>
          <cell r="B359" t="str">
            <v>1 FONAM</v>
          </cell>
          <cell r="C359" t="str">
            <v>ACEPTACIÓN OFERTA FONAM 091 DE 2025</v>
          </cell>
          <cell r="D359" t="str">
            <v>MAR 10 S.A.S</v>
          </cell>
          <cell r="E359">
            <v>46007</v>
          </cell>
          <cell r="F359" t="str">
            <v>PA09-3202032-1-022 Compra e instalación de guardas de motores para la protección de las embarcaciones del PNN Uramba Bahía Málaga, con el fin de fortalecer las acciones de prevención, vigilancia y control en las áreas protegidas.</v>
          </cell>
          <cell r="G359" t="str">
            <v>N-A</v>
          </cell>
          <cell r="H359" t="str">
            <v>5 MÍNIMA CUANTÍA</v>
          </cell>
          <cell r="I359" t="str">
            <v>3 COMPRAVENTA y/o SUMINISTRO</v>
          </cell>
          <cell r="J359" t="str">
            <v>COMPRAVENTA</v>
          </cell>
          <cell r="K359">
            <v>26111700</v>
          </cell>
          <cell r="L359">
            <v>37925</v>
          </cell>
          <cell r="M359">
            <v>85025</v>
          </cell>
          <cell r="N359">
            <v>46009</v>
          </cell>
          <cell r="O359" t="str">
            <v>N-A</v>
          </cell>
          <cell r="P359">
            <v>11000000</v>
          </cell>
          <cell r="Q359" t="str">
            <v>ONCE MILLONES</v>
          </cell>
          <cell r="R359" t="str">
            <v>2 PERSONA JURIDICA</v>
          </cell>
          <cell r="S359" t="str">
            <v>1 NIT</v>
          </cell>
          <cell r="V359">
            <v>900284069</v>
          </cell>
          <cell r="W359" t="str">
            <v>1 DV 0</v>
          </cell>
          <cell r="X359" t="str">
            <v>N-A</v>
          </cell>
          <cell r="Y359" t="str">
            <v>Valle del Cauca</v>
          </cell>
          <cell r="Z359" t="str">
            <v>Candelaria</v>
          </cell>
          <cell r="AA359" t="str">
            <v>N/A</v>
          </cell>
          <cell r="AB359" t="str">
            <v>N/A</v>
          </cell>
          <cell r="AC359" t="str">
            <v>N/A</v>
          </cell>
          <cell r="AD359" t="str">
            <v>N/A</v>
          </cell>
          <cell r="AE359" t="str">
            <v>SI</v>
          </cell>
          <cell r="AF359" t="str">
            <v>1 PÓLIZA</v>
          </cell>
          <cell r="AG359" t="str">
            <v>14 ASEGURADORA SOLIDARIA</v>
          </cell>
          <cell r="AH359" t="str">
            <v>45 CUMPLIM+ CALIDAD DL SERVICIO</v>
          </cell>
          <cell r="AI359">
            <v>46008</v>
          </cell>
          <cell r="AJ359">
            <v>994000062425</v>
          </cell>
          <cell r="AK359" t="str">
            <v>GLORIA TERESITA SERNA ALZATE</v>
          </cell>
          <cell r="AL359" t="str">
            <v>PNN URAMBA BAHÍA MÁLAGA</v>
          </cell>
          <cell r="AM359" t="str">
            <v>2 SUPERVISOR</v>
          </cell>
          <cell r="AN359" t="str">
            <v>3 CÉDULA DE CIUDADANÍA</v>
          </cell>
          <cell r="AO359">
            <v>79189471</v>
          </cell>
          <cell r="AP359" t="str">
            <v>JUAN CARLOS CONTRERAS</v>
          </cell>
          <cell r="AQ359">
            <v>14</v>
          </cell>
          <cell r="AR359" t="str">
            <v>3 NO PACTADOS</v>
          </cell>
          <cell r="AS359" t="str">
            <v>4 NO SE HA ADICIONADO NI EN VALOR y EN TIEMPO</v>
          </cell>
          <cell r="AT359">
            <v>0</v>
          </cell>
          <cell r="AU359">
            <v>0</v>
          </cell>
          <cell r="AV359" t="str">
            <v>-</v>
          </cell>
          <cell r="AW359">
            <v>0</v>
          </cell>
          <cell r="AY359" t="str">
            <v>N-A</v>
          </cell>
          <cell r="AZ359">
            <v>46010</v>
          </cell>
          <cell r="BA359">
            <v>46010</v>
          </cell>
          <cell r="BB359">
            <v>46021</v>
          </cell>
          <cell r="BD359" t="str">
            <v>2. NO</v>
          </cell>
          <cell r="BE359" t="str">
            <v>N-A</v>
          </cell>
          <cell r="BF359" t="str">
            <v>N-A</v>
          </cell>
          <cell r="BG359" t="str">
            <v>2. NO</v>
          </cell>
          <cell r="BH359">
            <v>0</v>
          </cell>
          <cell r="BI359" t="str">
            <v>-</v>
          </cell>
          <cell r="BJ359" t="str">
            <v>-</v>
          </cell>
          <cell r="BL359" t="str">
            <v>2025753501400028E</v>
          </cell>
          <cell r="BM359">
            <v>11000000</v>
          </cell>
          <cell r="BN359" t="str">
            <v>JULIANA ISABEL MONTES ROMERO</v>
          </cell>
          <cell r="BP359" t="str">
            <v>VIGENTE</v>
          </cell>
          <cell r="BR359" t="str">
            <v xml:space="preserve">https://community.secop.gov.co/Public/Tendering/ContractDetailView/Index?UniqueIdentifier=CO1.PCCNTR.8709642 </v>
          </cell>
        </row>
        <row r="360">
          <cell r="A360" t="str">
            <v>DTPA-IP-94-2025</v>
          </cell>
          <cell r="B360" t="str">
            <v>2 NACION</v>
          </cell>
          <cell r="C360" t="str">
            <v>ACEPTACIÓN OFERTA NACIÓN 095 DE 2025</v>
          </cell>
          <cell r="D360" t="str">
            <v>COMERCIALIZADORA DE PAPELES "PA'YA HACE LA DIFERENCIA" S.A.S</v>
          </cell>
          <cell r="E360">
            <v>46009</v>
          </cell>
          <cell r="F360" t="str">
            <v>PA00-3202008-15-091 Adquisición de materiales para el desarrollo de actividades pedagógicas y de educación ambiental de la Dirección Territorial Pacífico y sus áreas protegidas, en el marco de la conservación de la diversidad biológica de las Áreas Protegidas del SINAP Nacional</v>
          </cell>
          <cell r="G360" t="str">
            <v>N-A</v>
          </cell>
          <cell r="H360" t="str">
            <v>5 MÍNIMA CUANTÍA</v>
          </cell>
          <cell r="I360" t="str">
            <v>3 COMPRAVENTA y/o SUMINISTRO</v>
          </cell>
          <cell r="J360" t="str">
            <v>COMPRAVENTA</v>
          </cell>
          <cell r="K360">
            <v>60106103</v>
          </cell>
          <cell r="L360">
            <v>27325</v>
          </cell>
          <cell r="M360">
            <v>49925</v>
          </cell>
          <cell r="N360">
            <v>46010</v>
          </cell>
          <cell r="O360" t="str">
            <v>N-A</v>
          </cell>
          <cell r="P360">
            <v>13885515</v>
          </cell>
          <cell r="Q360" t="str">
            <v xml:space="preserve">TRECE MILLONES OCHOCIENTOS OCHENTA Y CINCO MIL QUINIENTOS QUINCE </v>
          </cell>
          <cell r="R360" t="str">
            <v>2 PERSONA JURIDICA</v>
          </cell>
          <cell r="S360" t="str">
            <v>1 NIT</v>
          </cell>
          <cell r="V360">
            <v>900923526</v>
          </cell>
          <cell r="W360" t="str">
            <v>9 DV 8</v>
          </cell>
          <cell r="X360" t="str">
            <v>N-A</v>
          </cell>
          <cell r="Y360" t="str">
            <v>Bogotá D.C</v>
          </cell>
          <cell r="Z360" t="str">
            <v>Bogotá D.C</v>
          </cell>
          <cell r="AA360" t="str">
            <v>N/A</v>
          </cell>
          <cell r="AB360" t="str">
            <v>N/A</v>
          </cell>
          <cell r="AC360" t="str">
            <v>N/A</v>
          </cell>
          <cell r="AD360" t="str">
            <v>N/A</v>
          </cell>
          <cell r="AE360" t="str">
            <v>SI</v>
          </cell>
          <cell r="AF360" t="str">
            <v>1 PÓLIZA</v>
          </cell>
          <cell r="AG360" t="str">
            <v>14 ASEGURADORA SOLIDARIA</v>
          </cell>
          <cell r="AH360" t="str">
            <v>45 CUMPLIM+ CALIDAD DL SERVICIO</v>
          </cell>
          <cell r="AI360">
            <v>46009</v>
          </cell>
          <cell r="AJ360" t="str">
            <v>360 47 994000055943</v>
          </cell>
          <cell r="AK360" t="str">
            <v>GLORIA TERESITA SERNA ALZATE</v>
          </cell>
          <cell r="AL360" t="str">
            <v>DTPA</v>
          </cell>
          <cell r="AM360" t="str">
            <v>2 SUPERVISOR</v>
          </cell>
          <cell r="AN360" t="str">
            <v>3 CÉDULA DE CIUDADANÍA</v>
          </cell>
          <cell r="AO360">
            <v>29664613</v>
          </cell>
          <cell r="AP360" t="str">
            <v>DIANA ISABEL ZUÑIGA</v>
          </cell>
          <cell r="AQ360">
            <v>12</v>
          </cell>
          <cell r="AR360" t="str">
            <v>3 NO PACTADOS</v>
          </cell>
          <cell r="AS360" t="str">
            <v>4 NO SE HA ADICIONADO NI EN VALOR y EN TIEMPO</v>
          </cell>
          <cell r="AT360">
            <v>0</v>
          </cell>
          <cell r="AU360">
            <v>0</v>
          </cell>
          <cell r="AV360" t="str">
            <v>-</v>
          </cell>
          <cell r="AW360">
            <v>0</v>
          </cell>
          <cell r="AY360" t="str">
            <v>N-A</v>
          </cell>
          <cell r="AZ360">
            <v>46010</v>
          </cell>
          <cell r="BA360">
            <v>46010</v>
          </cell>
          <cell r="BB360">
            <v>46021</v>
          </cell>
          <cell r="BD360" t="str">
            <v>2. NO</v>
          </cell>
          <cell r="BE360" t="str">
            <v>N-A</v>
          </cell>
          <cell r="BF360" t="str">
            <v>N-A</v>
          </cell>
          <cell r="BG360" t="str">
            <v>2. NO</v>
          </cell>
          <cell r="BH360">
            <v>0</v>
          </cell>
          <cell r="BI360" t="str">
            <v>-</v>
          </cell>
          <cell r="BJ360" t="str">
            <v>-</v>
          </cell>
          <cell r="BL360" t="str">
            <v>2025753500300006E</v>
          </cell>
          <cell r="BM360">
            <v>13885515</v>
          </cell>
          <cell r="BN360" t="str">
            <v>DIANA PATRICIA GUERRERO</v>
          </cell>
          <cell r="BP360" t="str">
            <v>VIGENTE</v>
          </cell>
          <cell r="BR360" t="str">
            <v xml:space="preserve">https://community.secop.gov.co/Public/Tendering/ContractDetailView/Index?UniqueIdentifier=CO1.PCCNTR.8714050 </v>
          </cell>
        </row>
        <row r="361">
          <cell r="A361" t="str">
            <v>DTPA-IP-95-2025</v>
          </cell>
          <cell r="B361" t="str">
            <v>1 FONAM</v>
          </cell>
          <cell r="C361" t="str">
            <v>ACEPTACIÓN OFERTA FONAM 096 DE 2025</v>
          </cell>
          <cell r="D361" t="str">
            <v>KTPL S.A.S</v>
          </cell>
          <cell r="E361">
            <v>46010</v>
          </cell>
          <cell r="F361" t="str">
            <v>PA09-3202032-1-025 Adquirir equipos para cumplimiento de regulación de navegabilidad de las lanchas del PNN Uramba para implementar las acciones de prevención, vigilancia y control en las áreas protegidas administradas por PNNC, en el marco de la conservación de la diversidad biológica de las Áreas Protegidas del SINAP Nacional”.</v>
          </cell>
          <cell r="G361" t="str">
            <v>N-A</v>
          </cell>
          <cell r="H361" t="str">
            <v>5 MÍNIMA CUANTÍA</v>
          </cell>
          <cell r="I361" t="str">
            <v>3 COMPRAVENTA y/o SUMINISTRO</v>
          </cell>
          <cell r="J361" t="str">
            <v>COMPRAVENTA</v>
          </cell>
          <cell r="K361">
            <v>46161604</v>
          </cell>
          <cell r="L361">
            <v>39025</v>
          </cell>
          <cell r="M361">
            <v>85425</v>
          </cell>
          <cell r="N361">
            <v>46010</v>
          </cell>
          <cell r="O361" t="str">
            <v>N-A</v>
          </cell>
          <cell r="P361">
            <v>25132693.600000001</v>
          </cell>
          <cell r="Q361" t="str">
            <v>VEINTICINCO MILLONES CIENTO TREINTA Y DOS MIL SEISCIENTOS NOVENTA Y TRES CON SESENTA CENTAVOS</v>
          </cell>
          <cell r="R361" t="str">
            <v>2 PERSONA JURIDICA</v>
          </cell>
          <cell r="S361" t="str">
            <v>1 NIT</v>
          </cell>
          <cell r="V361">
            <v>900718390</v>
          </cell>
          <cell r="W361" t="str">
            <v>6 DV 5</v>
          </cell>
          <cell r="X361" t="str">
            <v>N-A</v>
          </cell>
          <cell r="Y361" t="str">
            <v>Valle del Cauca</v>
          </cell>
          <cell r="Z361" t="str">
            <v>Santiago de Cali</v>
          </cell>
          <cell r="AA361" t="str">
            <v>N/A</v>
          </cell>
          <cell r="AB361" t="str">
            <v>N/A</v>
          </cell>
          <cell r="AC361" t="str">
            <v>N/A</v>
          </cell>
          <cell r="AD361" t="str">
            <v>N/A</v>
          </cell>
          <cell r="AE361" t="str">
            <v>SI</v>
          </cell>
          <cell r="AF361" t="str">
            <v>1 PÓLIZA</v>
          </cell>
          <cell r="AG361" t="str">
            <v>12 SEGUROS DEL ESTADO</v>
          </cell>
          <cell r="AH361" t="str">
            <v>44 CUMPLIM+ CALIDAD_CORRECTO FUNCIONAM D LOS BIENES SUMIN</v>
          </cell>
          <cell r="AI361">
            <v>46010</v>
          </cell>
          <cell r="AJ361" t="str">
            <v>45-46-101034256</v>
          </cell>
          <cell r="AK361" t="str">
            <v>GLORIA TERESITA SERNA ALZATE</v>
          </cell>
          <cell r="AL361" t="str">
            <v>PNN URAMBA BAHÍA MÁLAGA</v>
          </cell>
          <cell r="AM361" t="str">
            <v>2 SUPERVISOR</v>
          </cell>
          <cell r="AN361" t="str">
            <v>3 CÉDULA DE CIUDADANÍA</v>
          </cell>
          <cell r="AO361">
            <v>1130641246</v>
          </cell>
          <cell r="AP361" t="str">
            <v>NORMAN ANDRÉS ARBOLEDA AGUIRRE</v>
          </cell>
          <cell r="AQ361">
            <v>12</v>
          </cell>
          <cell r="AR361" t="str">
            <v>3 NO PACTADOS</v>
          </cell>
          <cell r="AS361" t="str">
            <v>4 NO SE HA ADICIONADO NI EN VALOR y EN TIEMPO</v>
          </cell>
          <cell r="AT361">
            <v>0</v>
          </cell>
          <cell r="AU361">
            <v>0</v>
          </cell>
          <cell r="AV361" t="str">
            <v>-</v>
          </cell>
          <cell r="AW361">
            <v>0</v>
          </cell>
          <cell r="AY361" t="str">
            <v>N-A</v>
          </cell>
          <cell r="AZ361">
            <v>46014</v>
          </cell>
          <cell r="BA361">
            <v>46014</v>
          </cell>
          <cell r="BB361">
            <v>46021</v>
          </cell>
          <cell r="BD361" t="str">
            <v>2. NO</v>
          </cell>
          <cell r="BE361" t="str">
            <v>N-A</v>
          </cell>
          <cell r="BF361" t="str">
            <v>N-A</v>
          </cell>
          <cell r="BG361" t="str">
            <v>2. NO</v>
          </cell>
          <cell r="BH361">
            <v>0</v>
          </cell>
          <cell r="BI361" t="str">
            <v>-</v>
          </cell>
          <cell r="BJ361" t="str">
            <v>-</v>
          </cell>
          <cell r="BL361" t="str">
            <v>2025753501400030E</v>
          </cell>
          <cell r="BM361">
            <v>25132693.600000001</v>
          </cell>
          <cell r="BN361" t="str">
            <v>DIANA PATRICIA GUERRERO</v>
          </cell>
          <cell r="BP361" t="str">
            <v>VIGENTE</v>
          </cell>
          <cell r="BR361" t="str">
            <v xml:space="preserve">https://community.secop.gov.co/Public/Tendering/ContractDetailView/Index?UniqueIdentifier=CO1.PCCNTR.8719658 </v>
          </cell>
        </row>
        <row r="362">
          <cell r="A362" t="str">
            <v>DTPA-IP-96-2025</v>
          </cell>
          <cell r="B362" t="str">
            <v>2 NACION</v>
          </cell>
          <cell r="C362" t="str">
            <v>ACEPTACIÓN OFERTA NACIÓN 094 DE 2025</v>
          </cell>
          <cell r="D362" t="str">
            <v xml:space="preserve">JOSE HERIBERTO LLANO CASTAÑO </v>
          </cell>
          <cell r="E362">
            <v>46009</v>
          </cell>
          <cell r="F362" t="str">
            <v>PA00-1101-10 PRESTAR SERVICIO DE MANTENIMIENTO, RECARGA Y CAMBIO DE EXTINTORES DE LAS DIFERENTES SEDES ADMINISTRATIVAS Y OPERATIVAS DE LA DIRECCIÓN TERRITORIAL PACÍFICO Y SUS ÁREAS PROTEGIDAS.</v>
          </cell>
          <cell r="G362" t="str">
            <v>N-A</v>
          </cell>
          <cell r="H362" t="str">
            <v>5 MÍNIMA CUANTÍA</v>
          </cell>
          <cell r="I362" t="str">
            <v>3 COMPRAVENTA y/o SUMINISTRO</v>
          </cell>
          <cell r="J362" t="str">
            <v>SUMINISTRO</v>
          </cell>
          <cell r="L362">
            <v>27725</v>
          </cell>
          <cell r="M362">
            <v>49825</v>
          </cell>
          <cell r="N362">
            <v>46010</v>
          </cell>
          <cell r="O362" t="str">
            <v>N-A</v>
          </cell>
          <cell r="P362">
            <v>8740439</v>
          </cell>
          <cell r="Q362" t="str">
            <v>OCHO MILLONES SETECIENTOS CUARENTA MIL CUATROCIENTOS TREINTA Y NUEVE</v>
          </cell>
          <cell r="R362" t="str">
            <v>1 PERSONA NATURAL</v>
          </cell>
          <cell r="S362" t="str">
            <v>3 CÉDULA DE CIUDADANÍA</v>
          </cell>
          <cell r="T362">
            <v>79712262</v>
          </cell>
          <cell r="U362">
            <v>6</v>
          </cell>
          <cell r="X362" t="str">
            <v>MASCULINO</v>
          </cell>
          <cell r="Y362" t="str">
            <v>Caldas</v>
          </cell>
          <cell r="Z362" t="str">
            <v>Manizales</v>
          </cell>
          <cell r="AA362" t="str">
            <v>JOSE</v>
          </cell>
          <cell r="AB362" t="str">
            <v>HERIBERTO</v>
          </cell>
          <cell r="AC362" t="str">
            <v>LLANO</v>
          </cell>
          <cell r="AD362" t="str">
            <v>CASTAÑO</v>
          </cell>
          <cell r="AE362" t="str">
            <v>SI</v>
          </cell>
          <cell r="AF362" t="str">
            <v>1 PÓLIZA</v>
          </cell>
          <cell r="AG362" t="str">
            <v>12 SEGUROS DEL ESTADO</v>
          </cell>
          <cell r="AH362" t="str">
            <v>44 CUMPLIM+ CALIDAD_CORRECTO FUNCIONAM D LOS BIENES SUMIN</v>
          </cell>
          <cell r="AI362">
            <v>46014</v>
          </cell>
          <cell r="AJ362" t="str">
            <v>42-44-101165647</v>
          </cell>
          <cell r="AK362" t="str">
            <v>GLORIA TERESITA SERNA ALZATE</v>
          </cell>
          <cell r="AL362" t="str">
            <v>DTPA</v>
          </cell>
          <cell r="AM362" t="str">
            <v>2 SUPERVISOR</v>
          </cell>
          <cell r="AN362" t="str">
            <v>3 CÉDULA DE CIUDADANÍA</v>
          </cell>
          <cell r="AO362">
            <v>1085261007</v>
          </cell>
          <cell r="AP362" t="str">
            <v>JUAN CARLOS ALPALA BURBANO</v>
          </cell>
          <cell r="AQ362">
            <v>9</v>
          </cell>
          <cell r="AR362" t="str">
            <v>3 NO PACTADOS</v>
          </cell>
          <cell r="AS362" t="str">
            <v>4 NO SE HA ADICIONADO NI EN VALOR y EN TIEMPO</v>
          </cell>
          <cell r="AT362">
            <v>0</v>
          </cell>
          <cell r="AU362">
            <v>0</v>
          </cell>
          <cell r="AV362" t="str">
            <v>-</v>
          </cell>
          <cell r="AW362">
            <v>0</v>
          </cell>
          <cell r="AY362" t="str">
            <v>N-A</v>
          </cell>
          <cell r="AZ362">
            <v>46014</v>
          </cell>
          <cell r="BA362">
            <v>46014</v>
          </cell>
          <cell r="BB362">
            <v>46017</v>
          </cell>
          <cell r="BD362" t="str">
            <v>2. NO</v>
          </cell>
          <cell r="BE362" t="str">
            <v>N-A</v>
          </cell>
          <cell r="BF362" t="str">
            <v>N-A</v>
          </cell>
          <cell r="BG362" t="str">
            <v>2. NO</v>
          </cell>
          <cell r="BH362">
            <v>0</v>
          </cell>
          <cell r="BI362" t="str">
            <v>-</v>
          </cell>
          <cell r="BJ362" t="str">
            <v>-</v>
          </cell>
          <cell r="BL362" t="str">
            <v>2025753501100003E</v>
          </cell>
          <cell r="BM362">
            <v>8740439</v>
          </cell>
          <cell r="BN362" t="str">
            <v>JULIANA ISABEL MONTES ROMERO</v>
          </cell>
          <cell r="BO362" t="str">
            <v xml:space="preserve">https://community.secop.gov.co/Public/Tendering/ContractNoticePhases/View?PPI=CO1.PPI.44109451&amp;isFromPublicArea=True&amp;isModal=False </v>
          </cell>
          <cell r="BP362" t="str">
            <v>VIGENTE</v>
          </cell>
          <cell r="BR362" t="str">
            <v xml:space="preserve">https://community.secop.gov.co/Public/Tendering/ContractDetailView/Index?UniqueIdentifier=CO1.PCCNTR.8714052 </v>
          </cell>
        </row>
        <row r="363">
          <cell r="A363" t="str">
            <v>DTPA-IP-97-2025</v>
          </cell>
          <cell r="B363" t="str">
            <v>1 FONAM</v>
          </cell>
          <cell r="C363" t="str">
            <v>ACEPTACIÓN OFERTA FONAM 100 DE 2025</v>
          </cell>
          <cell r="D363" t="str">
            <v>INGENIERIA E INFRAESTRUCTURA DE COLOMBIA S.A.S.</v>
          </cell>
          <cell r="E363">
            <v>46017</v>
          </cell>
          <cell r="F363" t="str">
            <v>PA10-3202052-8-063 Adquirir equipos y elementos para adelantar monitoreo e investigación a los valores objeto de conservación que aporte a la gestión territorial de las áreas protegidas en el PNN Utria.</v>
          </cell>
          <cell r="G363" t="str">
            <v>N-A</v>
          </cell>
          <cell r="H363" t="str">
            <v>5 MÍNIMA CUANTÍA</v>
          </cell>
          <cell r="I363" t="str">
            <v>3 COMPRAVENTA y/o SUMINISTRO</v>
          </cell>
          <cell r="J363" t="str">
            <v>COMPRAVENTA</v>
          </cell>
          <cell r="K363" t="str">
            <v>46181504/41111614</v>
          </cell>
          <cell r="L363">
            <v>36325</v>
          </cell>
          <cell r="M363">
            <v>86225</v>
          </cell>
          <cell r="N363">
            <v>46017</v>
          </cell>
          <cell r="O363" t="str">
            <v>N-A</v>
          </cell>
          <cell r="P363">
            <v>16098220.25</v>
          </cell>
          <cell r="Q363" t="str">
            <v>DIECISÉIS MILLONES NOVENTA Y OCHO MIL DOSCIENTOS VEINTE CON VEINTICINCO CENTAVOS</v>
          </cell>
          <cell r="R363" t="str">
            <v>2 PERSONA JURIDICA</v>
          </cell>
          <cell r="S363" t="str">
            <v>1 NIT</v>
          </cell>
          <cell r="V363">
            <v>900381761</v>
          </cell>
          <cell r="W363" t="str">
            <v>6 DV 5</v>
          </cell>
          <cell r="X363" t="str">
            <v>N-A</v>
          </cell>
          <cell r="Y363" t="str">
            <v>Meta</v>
          </cell>
          <cell r="Z363" t="str">
            <v>Mesetas</v>
          </cell>
          <cell r="AA363" t="str">
            <v>N/A</v>
          </cell>
          <cell r="AB363" t="str">
            <v>N/A</v>
          </cell>
          <cell r="AC363" t="str">
            <v>N/A</v>
          </cell>
          <cell r="AD363" t="str">
            <v>N/A</v>
          </cell>
          <cell r="AE363" t="str">
            <v>SI</v>
          </cell>
          <cell r="AF363" t="str">
            <v>1 PÓLIZA</v>
          </cell>
          <cell r="AG363" t="str">
            <v>12 SEGUROS DEL ESTADO</v>
          </cell>
          <cell r="AH363" t="str">
            <v>44 CUMPLIM+ CALIDAD_CORRECTO FUNCIONAM D LOS BIENES SUMIN</v>
          </cell>
          <cell r="AI363">
            <v>46017</v>
          </cell>
          <cell r="AJ363" t="str">
            <v>11-44-101273586</v>
          </cell>
          <cell r="AK363" t="str">
            <v>GLORIA TERESITA SERNA ALZATE</v>
          </cell>
          <cell r="AL363" t="str">
            <v>PNN UTRÍA</v>
          </cell>
          <cell r="AM363" t="str">
            <v>2 SUPERVISOR</v>
          </cell>
          <cell r="AN363" t="str">
            <v>3 CÉDULA DE CIUDADANÍA</v>
          </cell>
          <cell r="AO363">
            <v>66848955</v>
          </cell>
          <cell r="AP363" t="str">
            <v>MARIA XIMENA ZORRILLA A.</v>
          </cell>
          <cell r="AQ363">
            <v>5</v>
          </cell>
          <cell r="AR363" t="str">
            <v>3 NO PACTADOS</v>
          </cell>
          <cell r="AS363" t="str">
            <v>4 NO SE HA ADICIONADO NI EN VALOR y EN TIEMPO</v>
          </cell>
          <cell r="AT363">
            <v>0</v>
          </cell>
          <cell r="AU363">
            <v>0</v>
          </cell>
          <cell r="AV363" t="str">
            <v>-</v>
          </cell>
          <cell r="AW363">
            <v>0</v>
          </cell>
          <cell r="AY363" t="str">
            <v>N-A</v>
          </cell>
          <cell r="AZ363">
            <v>46017</v>
          </cell>
          <cell r="BA363">
            <v>46017</v>
          </cell>
          <cell r="BB363">
            <v>46021</v>
          </cell>
          <cell r="BD363" t="str">
            <v>2. NO</v>
          </cell>
          <cell r="BE363" t="str">
            <v>N-A</v>
          </cell>
          <cell r="BF363" t="str">
            <v>N-A</v>
          </cell>
          <cell r="BG363" t="str">
            <v>2. NO</v>
          </cell>
          <cell r="BH363">
            <v>0</v>
          </cell>
          <cell r="BI363" t="str">
            <v>-</v>
          </cell>
          <cell r="BJ363" t="str">
            <v>-</v>
          </cell>
          <cell r="BL363" t="str">
            <v>2025753501400031E</v>
          </cell>
          <cell r="BM363">
            <v>16098220.25</v>
          </cell>
          <cell r="BN363" t="str">
            <v>JULIANA ISABEL MONTES ROMERO</v>
          </cell>
          <cell r="BP363" t="str">
            <v>VIGENTE</v>
          </cell>
          <cell r="BR363" t="str">
            <v xml:space="preserve">https://community.secop.gov.co/Public/Tendering/ContractDetailView/Index?UniqueIdentifier=CO1.PCCNTR.8733923 </v>
          </cell>
        </row>
        <row r="364">
          <cell r="A364" t="str">
            <v>DTPA-IP-98-2025</v>
          </cell>
          <cell r="B364" t="str">
            <v>1 FONAM</v>
          </cell>
          <cell r="C364" t="str">
            <v>ACEPTACIÓN OFERTA FONAM 101 DE 2025</v>
          </cell>
          <cell r="D364" t="str">
            <v>MICRONET S.A.S.</v>
          </cell>
          <cell r="E364">
            <v>46017</v>
          </cell>
          <cell r="F364" t="str">
            <v>PA00-3202008-15-096 PA04-3202032-1-179 PA04-3202032-1-182 - PA04-3202008-15-183 Adquirir licencias de software de ofimática para los equipos de cómputo de la Dirección Territorial Pacífico y el PNN Farallones de Cali, con el fin de garantizar su óptimo funcionamiento operativo y administrativo.</v>
          </cell>
          <cell r="G364" t="str">
            <v>N-A</v>
          </cell>
          <cell r="H364" t="str">
            <v>5 MÍNIMA CUANTÍA</v>
          </cell>
          <cell r="I364" t="str">
            <v>3 COMPRAVENTA y/o SUMINISTRO</v>
          </cell>
          <cell r="J364" t="str">
            <v>COMPRAVENTA</v>
          </cell>
          <cell r="K364">
            <v>81112501</v>
          </cell>
          <cell r="L364" t="str">
            <v>39925/40025</v>
          </cell>
          <cell r="M364" t="str">
            <v>86425/86325</v>
          </cell>
          <cell r="N364">
            <v>46017</v>
          </cell>
          <cell r="O364" t="str">
            <v>N-A</v>
          </cell>
          <cell r="P364">
            <v>52252500</v>
          </cell>
          <cell r="Q364" t="str">
            <v xml:space="preserve">CINCUENTA Y DOS MILLONES DOSCIENTOS CINCUENTA Y DOS MIL QUINIENTOS </v>
          </cell>
          <cell r="R364" t="str">
            <v>2 PERSONA JURIDICA</v>
          </cell>
          <cell r="S364" t="str">
            <v>1 NIT</v>
          </cell>
          <cell r="V364">
            <v>815001055</v>
          </cell>
          <cell r="W364" t="str">
            <v>7 DV 6</v>
          </cell>
          <cell r="X364" t="str">
            <v>N-A</v>
          </cell>
          <cell r="Y364" t="str">
            <v>Valle del Cauca</v>
          </cell>
          <cell r="Z364" t="str">
            <v>Santiago de Cali</v>
          </cell>
          <cell r="AA364" t="str">
            <v>N/A</v>
          </cell>
          <cell r="AB364" t="str">
            <v>N/A</v>
          </cell>
          <cell r="AC364" t="str">
            <v>N/A</v>
          </cell>
          <cell r="AD364" t="str">
            <v>N/A</v>
          </cell>
          <cell r="AE364" t="str">
            <v>SI</v>
          </cell>
          <cell r="AF364" t="str">
            <v>1 PÓLIZA</v>
          </cell>
          <cell r="AG364" t="str">
            <v>12 SEGUROS DEL ESTADO</v>
          </cell>
          <cell r="AH364" t="str">
            <v>44 CUMPLIM+ CALIDAD_CORRECTO FUNCIONAM D LOS BIENES SUMIN</v>
          </cell>
          <cell r="AI364">
            <v>46020</v>
          </cell>
          <cell r="AJ364" t="str">
            <v>62-44-101022616</v>
          </cell>
          <cell r="AK364" t="str">
            <v>GLORIA TERESITA SERNA ALZATE</v>
          </cell>
          <cell r="AL364" t="str">
            <v>PNN FARALLONES DE CALI</v>
          </cell>
          <cell r="AM364" t="str">
            <v>2 SUPERVISOR</v>
          </cell>
          <cell r="AN364" t="str">
            <v>3 CÉDULA DE CIUDADANÍA</v>
          </cell>
          <cell r="AO364">
            <v>16738049</v>
          </cell>
          <cell r="AP364" t="str">
            <v>JAIME ALBERTO CELIS PERDOMO</v>
          </cell>
          <cell r="AQ364">
            <v>5</v>
          </cell>
          <cell r="AR364" t="str">
            <v>3 NO PACTADOS</v>
          </cell>
          <cell r="AS364" t="str">
            <v>4 NO SE HA ADICIONADO NI EN VALOR y EN TIEMPO</v>
          </cell>
          <cell r="AT364">
            <v>0</v>
          </cell>
          <cell r="AU364">
            <v>0</v>
          </cell>
          <cell r="AV364" t="str">
            <v>-</v>
          </cell>
          <cell r="AW364">
            <v>0</v>
          </cell>
          <cell r="AY364" t="str">
            <v>N-A</v>
          </cell>
          <cell r="AZ364">
            <v>46020</v>
          </cell>
          <cell r="BA364">
            <v>46020</v>
          </cell>
          <cell r="BB364">
            <v>46021</v>
          </cell>
          <cell r="BD364" t="str">
            <v>2. NO</v>
          </cell>
          <cell r="BE364" t="str">
            <v>N-A</v>
          </cell>
          <cell r="BF364" t="str">
            <v>N-A</v>
          </cell>
          <cell r="BG364" t="str">
            <v>2. NO</v>
          </cell>
          <cell r="BH364">
            <v>0</v>
          </cell>
          <cell r="BI364" t="str">
            <v>-</v>
          </cell>
          <cell r="BJ364" t="str">
            <v>-</v>
          </cell>
          <cell r="BL364" t="str">
            <v>2025753501400032E</v>
          </cell>
          <cell r="BM364">
            <v>52252500</v>
          </cell>
          <cell r="BN364" t="str">
            <v>WENDY ISABEL DAVID</v>
          </cell>
          <cell r="BO364" t="str">
            <v>https://community.secop.gov.co/Public/Tendering/ContractNoticePhases/View?PPI=CO1.PPI.44196896&amp;isFromPublicArea=True&amp;isModal=False</v>
          </cell>
          <cell r="BP364" t="str">
            <v>VIGENTE</v>
          </cell>
          <cell r="BR364" t="str">
            <v>https://community.secop.gov.co/Public/Tendering/ContractDetailView/Index?UniqueIdentifier=CO1.PCCNTR.8734755</v>
          </cell>
        </row>
        <row r="365">
          <cell r="A365" t="str">
            <v>DTPA-IP-99-2025</v>
          </cell>
          <cell r="B365" t="str">
            <v>1 FONAM</v>
          </cell>
          <cell r="C365" t="str">
            <v>ACEPTACIÓN OFERTA FONAM 098 DE 2025</v>
          </cell>
          <cell r="D365" t="str">
            <v>QUIMITRONICA S.A.S</v>
          </cell>
          <cell r="E365">
            <v>46014</v>
          </cell>
          <cell r="F365" t="str">
            <v xml:space="preserve">PA04-3202008-9-134 PA04-3202008-9-160 PA04-3202008-9-129 Adquisición de insumos y reactivos para la ejecución de acciones en el Programa de Administración del Recurso Hídrico del Parque Nacional Natural Farallones, especialmente en los ecosistemas andinos y de páramo, en el marco de la conservación de la diversidad biológica de las Áreas Protegidas del SINAP Nacional
</v>
          </cell>
          <cell r="G365" t="str">
            <v>N-A</v>
          </cell>
          <cell r="H365" t="str">
            <v>5 MÍNIMA CUANTÍA</v>
          </cell>
          <cell r="I365" t="str">
            <v>3 COMPRAVENTA y/o SUMINISTRO</v>
          </cell>
          <cell r="J365" t="str">
            <v>COMPRAVENTA</v>
          </cell>
          <cell r="K365">
            <v>12161500</v>
          </cell>
          <cell r="L365">
            <v>36725</v>
          </cell>
          <cell r="M365">
            <v>85625</v>
          </cell>
          <cell r="N365">
            <v>46017</v>
          </cell>
          <cell r="O365" t="str">
            <v>N-A</v>
          </cell>
          <cell r="P365">
            <v>39632698</v>
          </cell>
          <cell r="Q365" t="str">
            <v>TREINTA Y NUEVE MILLONES SEISCIENTOS TREINTA Y DOS MIL SEISCIENTOS NOVENTA Y OCHO</v>
          </cell>
          <cell r="R365" t="str">
            <v>2 PERSONA JURIDICA</v>
          </cell>
          <cell r="S365" t="str">
            <v>1 NIT</v>
          </cell>
          <cell r="V365">
            <v>830051965</v>
          </cell>
          <cell r="W365" t="str">
            <v>2 DV 1</v>
          </cell>
          <cell r="X365" t="str">
            <v>N-A</v>
          </cell>
          <cell r="Y365" t="str">
            <v>Bogotá D.C</v>
          </cell>
          <cell r="Z365" t="str">
            <v>Bogotá D.C</v>
          </cell>
          <cell r="AA365" t="str">
            <v>N/A</v>
          </cell>
          <cell r="AB365" t="str">
            <v>N/A</v>
          </cell>
          <cell r="AC365" t="str">
            <v>N/A</v>
          </cell>
          <cell r="AD365" t="str">
            <v>N/A</v>
          </cell>
          <cell r="AE365" t="str">
            <v>SI</v>
          </cell>
          <cell r="AF365" t="str">
            <v>1 PÓLIZA</v>
          </cell>
          <cell r="AG365" t="str">
            <v>12 SEGUROS DEL ESTADO</v>
          </cell>
          <cell r="AH365" t="str">
            <v>44 CUMPLIM+ CALIDAD_CORRECTO FUNCIONAM D LOS BIENES SUMIN</v>
          </cell>
          <cell r="AI365">
            <v>46020</v>
          </cell>
          <cell r="AJ365" t="str">
            <v>63-44-101018097</v>
          </cell>
          <cell r="AK365" t="str">
            <v>GLORIA TERESITA SERNA ALZATE</v>
          </cell>
          <cell r="AL365" t="str">
            <v>PNN FARALLONES DE CALI</v>
          </cell>
          <cell r="AM365" t="str">
            <v>2 SUPERVISOR</v>
          </cell>
          <cell r="AN365" t="str">
            <v>3 CÉDULA DE CIUDADANÍA</v>
          </cell>
          <cell r="AO365">
            <v>16738049</v>
          </cell>
          <cell r="AP365" t="str">
            <v>JAIME ALBERTO CELIS PERDOMO</v>
          </cell>
          <cell r="AQ365">
            <v>7</v>
          </cell>
          <cell r="AR365" t="str">
            <v>3 NO PACTADOS</v>
          </cell>
          <cell r="AS365" t="str">
            <v>4 NO SE HA ADICIONADO NI EN VALOR y EN TIEMPO</v>
          </cell>
          <cell r="AT365">
            <v>0</v>
          </cell>
          <cell r="AU365">
            <v>0</v>
          </cell>
          <cell r="AV365" t="str">
            <v>-</v>
          </cell>
          <cell r="AW365">
            <v>0</v>
          </cell>
          <cell r="AY365" t="str">
            <v>N-A</v>
          </cell>
          <cell r="AZ365">
            <v>46020</v>
          </cell>
          <cell r="BA365">
            <v>46020</v>
          </cell>
          <cell r="BB365">
            <v>46021</v>
          </cell>
          <cell r="BD365" t="str">
            <v>2. NO</v>
          </cell>
          <cell r="BE365" t="str">
            <v>N-A</v>
          </cell>
          <cell r="BF365" t="str">
            <v>N-A</v>
          </cell>
          <cell r="BG365" t="str">
            <v>2. NO</v>
          </cell>
          <cell r="BH365">
            <v>0</v>
          </cell>
          <cell r="BI365" t="str">
            <v>-</v>
          </cell>
          <cell r="BJ365" t="str">
            <v>-</v>
          </cell>
          <cell r="BL365" t="str">
            <v>2025753501400033E</v>
          </cell>
          <cell r="BM365">
            <v>39632698</v>
          </cell>
          <cell r="BN365" t="str">
            <v>DIANA PATRICIA GUERRERO</v>
          </cell>
          <cell r="BP365" t="str">
            <v>VIGENTE</v>
          </cell>
          <cell r="BR365" t="str">
            <v xml:space="preserve">https://community.secop.gov.co/Public/Tendering/ContractDetailView/Index?UniqueIdentifier=CO1.PCCNTR.8730003 </v>
          </cell>
        </row>
        <row r="366">
          <cell r="A366" t="str">
            <v>DTPA-IP-100-2025</v>
          </cell>
          <cell r="B366" t="str">
            <v>1 FONAM</v>
          </cell>
          <cell r="C366" t="str">
            <v>ACEPTACIÓN OFERTA FONAM 102 DE 2025</v>
          </cell>
          <cell r="D366" t="str">
            <v>DEICY BRAVO JOJOA</v>
          </cell>
          <cell r="E366">
            <v>46021</v>
          </cell>
          <cell r="F366" t="str">
            <v>PA04-3202032-1-099 ADQUISICIÓN DE MUEBLES, ENSERES Y LA DOTACIÓN BÁSICA PARA LAS CABAÑAS OPERATIVAS DEL PARQUE NACIONAL NATURAL FARALLONES DE CALI, ESPECIALMENTE EN LOS ECOSISTEMAS ANDINOS Y DE PÁRAMO, EN EL MARCO DE LA CONSERVACIÓN DE LA DIVERSIDAD BIOLÓGICA DE LAS ÁREAS PROTEGIDAS DEL SINAP NACIONAL</v>
          </cell>
          <cell r="G366" t="str">
            <v>N-A</v>
          </cell>
          <cell r="H366" t="str">
            <v>5 MÍNIMA CUANTÍA</v>
          </cell>
          <cell r="I366" t="str">
            <v>3 COMPRAVENTA y/o SUMINISTRO</v>
          </cell>
          <cell r="J366" t="str">
            <v>COMPRAVENTA</v>
          </cell>
          <cell r="K366" t="str">
            <v>52141500/39121000/56101500</v>
          </cell>
          <cell r="L366">
            <v>39525</v>
          </cell>
          <cell r="M366">
            <v>86525</v>
          </cell>
          <cell r="N366">
            <v>46021</v>
          </cell>
          <cell r="O366" t="str">
            <v>N-A</v>
          </cell>
          <cell r="P366">
            <v>52387597</v>
          </cell>
          <cell r="Q366" t="str">
            <v>CINCUENTA Y DOS MILLONES TRESCIENTOS OCHENTA Y SIETE MIL QUINIENTOS NOVENTA Y SIETE</v>
          </cell>
          <cell r="R366" t="str">
            <v>1 PERSONA NATURAL</v>
          </cell>
          <cell r="S366" t="str">
            <v>3 CÉDULA DE CIUDADANÍA</v>
          </cell>
          <cell r="T366">
            <v>59706955</v>
          </cell>
          <cell r="U366">
            <v>4</v>
          </cell>
          <cell r="X366" t="str">
            <v>N-A</v>
          </cell>
          <cell r="Y366" t="str">
            <v>Cauca</v>
          </cell>
          <cell r="Z366" t="str">
            <v>Popayan</v>
          </cell>
          <cell r="AA366" t="str">
            <v>DEICY</v>
          </cell>
          <cell r="AC366" t="str">
            <v>JOJOA</v>
          </cell>
          <cell r="AD366" t="str">
            <v>BRAVO</v>
          </cell>
          <cell r="AE366" t="str">
            <v>SI</v>
          </cell>
          <cell r="AF366" t="str">
            <v>1 PÓLIZA</v>
          </cell>
          <cell r="AG366" t="str">
            <v>12 SEGUROS DEL ESTADO</v>
          </cell>
          <cell r="AH366" t="str">
            <v>44 CUMPLIM+ CALIDAD_CORRECTO FUNCIONAM D LOS BIENES SUMIN</v>
          </cell>
          <cell r="AI366">
            <v>46021</v>
          </cell>
          <cell r="AJ366" t="str">
            <v>18-44-101111435</v>
          </cell>
          <cell r="AK366" t="str">
            <v>GLORIA TERESITA SERNA ALZATE</v>
          </cell>
          <cell r="AL366" t="str">
            <v>PNN FARALLONES DE CALI</v>
          </cell>
          <cell r="AM366" t="str">
            <v>2 SUPERVISOR</v>
          </cell>
          <cell r="AN366" t="str">
            <v>3 CÉDULA DE CIUDADANÍA</v>
          </cell>
          <cell r="AO366">
            <v>29120620</v>
          </cell>
          <cell r="AP366" t="str">
            <v>MARIA JULIANA CERON</v>
          </cell>
          <cell r="AQ366">
            <v>2</v>
          </cell>
          <cell r="AR366" t="str">
            <v>3 NO PACTADOS</v>
          </cell>
          <cell r="AS366" t="str">
            <v>4 NO SE HA ADICIONADO NI EN VALOR y EN TIEMPO</v>
          </cell>
          <cell r="AT366">
            <v>0</v>
          </cell>
          <cell r="AU366">
            <v>0</v>
          </cell>
          <cell r="AV366" t="str">
            <v>-</v>
          </cell>
          <cell r="AW366">
            <v>0</v>
          </cell>
          <cell r="AY366" t="str">
            <v>N-A</v>
          </cell>
          <cell r="AZ366">
            <v>46021</v>
          </cell>
          <cell r="BA366">
            <v>46021</v>
          </cell>
          <cell r="BB366">
            <v>46021</v>
          </cell>
          <cell r="BD366" t="str">
            <v>2. NO</v>
          </cell>
          <cell r="BE366" t="str">
            <v>N-A</v>
          </cell>
          <cell r="BF366" t="str">
            <v>N-A</v>
          </cell>
          <cell r="BG366" t="str">
            <v>2. NO</v>
          </cell>
          <cell r="BH366">
            <v>0</v>
          </cell>
          <cell r="BI366" t="str">
            <v>-</v>
          </cell>
          <cell r="BJ366" t="str">
            <v>-</v>
          </cell>
          <cell r="BL366" t="str">
            <v>2025753501400034E</v>
          </cell>
          <cell r="BM366">
            <v>52387597</v>
          </cell>
          <cell r="BN366" t="str">
            <v>ALEX YANIRA PISMAG PORTILLA</v>
          </cell>
          <cell r="BP366" t="str">
            <v>VIGENTE</v>
          </cell>
          <cell r="BR366" t="str">
            <v xml:space="preserve">https://community.secop.gov.co/Public/Tendering/ContractDetailView/Index?UniqueIdentifier=CO1.PCCNTR.8742003 </v>
          </cell>
        </row>
        <row r="367">
          <cell r="A367" t="str">
            <v>DTPA-IP-101-2025</v>
          </cell>
          <cell r="B367" t="str">
            <v>1 FONAM</v>
          </cell>
          <cell r="C367" t="str">
            <v>PROCESO DECLARADO DESIERTO - RESOLUCIÓN 063</v>
          </cell>
          <cell r="D367" t="str">
            <v>KHAREM-INSUMOS-URAMBA</v>
          </cell>
          <cell r="AO367" t="e">
            <v>#N/A</v>
          </cell>
          <cell r="BM367">
            <v>0</v>
          </cell>
          <cell r="BN367" t="str">
            <v>KHAREM CARABALI MARULANDA</v>
          </cell>
        </row>
        <row r="368">
          <cell r="A368" t="str">
            <v>DTPA-IP-102-2025</v>
          </cell>
          <cell r="B368" t="str">
            <v>2 NACION</v>
          </cell>
          <cell r="C368" t="str">
            <v>ACEPTACIÓN OFERTA NACIÓN 099 DE 2025</v>
          </cell>
          <cell r="D368" t="str">
            <v xml:space="preserve">INGENIERIA E INFRAESTRUCTURA DE COLOMBIA S.A.S
</v>
          </cell>
          <cell r="E368">
            <v>46020</v>
          </cell>
          <cell r="F368" t="str">
            <v xml:space="preserve">PA00-3202008-15-089 Adquirir elementos de protección personal para el desarrollo de las actividades misionales de la Dirección Territorial Pacífico y sus áreas protegidas en el marco de la conservación de la diversidad biológica de las áreas protegidas del SINAP nacional
</v>
          </cell>
          <cell r="G368" t="str">
            <v>N-A</v>
          </cell>
          <cell r="H368" t="str">
            <v>5 MÍNIMA CUANTÍA</v>
          </cell>
          <cell r="I368" t="str">
            <v>3 COMPRAVENTA y/o SUMINISTRO</v>
          </cell>
          <cell r="J368" t="str">
            <v>COMPRAVENTA</v>
          </cell>
          <cell r="K368">
            <v>46181500</v>
          </cell>
          <cell r="L368">
            <v>27225</v>
          </cell>
          <cell r="M368">
            <v>51925</v>
          </cell>
          <cell r="N368">
            <v>46017</v>
          </cell>
          <cell r="O368" t="str">
            <v>N-A</v>
          </cell>
          <cell r="P368">
            <v>24098681.399999999</v>
          </cell>
          <cell r="Q368" t="str">
            <v>VEINTICUATRO MILLONES NOVENTA Y OCHO MIL SEISCIENTOS OCHENTA Y UN CON CUARENTA CENTAVOS</v>
          </cell>
          <cell r="R368" t="str">
            <v>2 PERSONA JURIDICA</v>
          </cell>
          <cell r="S368" t="str">
            <v>1 NIT</v>
          </cell>
          <cell r="V368">
            <v>900381761</v>
          </cell>
          <cell r="W368" t="str">
            <v>6 DV 5</v>
          </cell>
          <cell r="X368" t="str">
            <v>N-A</v>
          </cell>
          <cell r="Y368" t="str">
            <v>Meta</v>
          </cell>
          <cell r="Z368" t="str">
            <v>Mesetas</v>
          </cell>
          <cell r="AA368" t="str">
            <v>N/A</v>
          </cell>
          <cell r="AB368" t="str">
            <v>N/A</v>
          </cell>
          <cell r="AC368" t="str">
            <v>N/A</v>
          </cell>
          <cell r="AD368" t="str">
            <v>N/A</v>
          </cell>
          <cell r="AE368" t="str">
            <v>SI</v>
          </cell>
          <cell r="AF368" t="str">
            <v>1 PÓLIZA</v>
          </cell>
          <cell r="AG368" t="str">
            <v>12 SEGUROS DEL ESTADO</v>
          </cell>
          <cell r="AH368" t="str">
            <v>44 CUMPLIM+ CALIDAD_CORRECTO FUNCIONAM D LOS BIENES SUMIN</v>
          </cell>
          <cell r="AI368">
            <v>46020</v>
          </cell>
          <cell r="AJ368" t="str">
            <v>11-44-101273601</v>
          </cell>
          <cell r="AK368" t="str">
            <v>GLORIA TERESITA SERNA ALZATE</v>
          </cell>
          <cell r="AL368" t="str">
            <v>DTPA</v>
          </cell>
          <cell r="AM368" t="str">
            <v>2 SUPERVISOR</v>
          </cell>
          <cell r="AN368" t="str">
            <v>3 CÉDULA DE CIUDADANÍA</v>
          </cell>
          <cell r="AO368">
            <v>1085261007</v>
          </cell>
          <cell r="AP368" t="str">
            <v>JUAN CARLOS ALPALA BURBANO</v>
          </cell>
          <cell r="AQ368">
            <v>6</v>
          </cell>
          <cell r="AR368" t="str">
            <v>3 NO PACTADOS</v>
          </cell>
          <cell r="AS368" t="str">
            <v>4 NO SE HA ADICIONADO NI EN VALOR y EN TIEMPO</v>
          </cell>
          <cell r="AT368">
            <v>0</v>
          </cell>
          <cell r="AU368">
            <v>0</v>
          </cell>
          <cell r="AV368" t="str">
            <v>-</v>
          </cell>
          <cell r="AW368">
            <v>0</v>
          </cell>
          <cell r="AY368" t="str">
            <v>N-A</v>
          </cell>
          <cell r="AZ368">
            <v>46021</v>
          </cell>
          <cell r="BA368">
            <v>46021</v>
          </cell>
          <cell r="BB368">
            <v>46022</v>
          </cell>
          <cell r="BD368" t="str">
            <v>2. NO</v>
          </cell>
          <cell r="BE368" t="str">
            <v>N-A</v>
          </cell>
          <cell r="BF368" t="str">
            <v>N-A</v>
          </cell>
          <cell r="BG368" t="str">
            <v>2. NO</v>
          </cell>
          <cell r="BH368">
            <v>0</v>
          </cell>
          <cell r="BI368" t="str">
            <v>-</v>
          </cell>
          <cell r="BJ368" t="str">
            <v>-</v>
          </cell>
          <cell r="BL368" t="str">
            <v>2025753500300007E</v>
          </cell>
          <cell r="BM368">
            <v>24098681.399999999</v>
          </cell>
          <cell r="BN368" t="str">
            <v>DIANA PATRICIA GUERRERO</v>
          </cell>
          <cell r="BP368" t="str">
            <v>VIGENTE</v>
          </cell>
          <cell r="BR368" t="str">
            <v xml:space="preserve">https://community.secop.gov.co/Public/Tendering/ContractDetailView/Index?UniqueIdentifier=CO1.PCCNTR.8733615 </v>
          </cell>
        </row>
        <row r="369">
          <cell r="A369" t="str">
            <v>DTPA-IP-103-2025</v>
          </cell>
          <cell r="AO369" t="e">
            <v>#N/A</v>
          </cell>
          <cell r="BM369">
            <v>0</v>
          </cell>
        </row>
        <row r="370">
          <cell r="A370" t="str">
            <v>DTPA-IP-104-2025</v>
          </cell>
          <cell r="AO370" t="e">
            <v>#N/A</v>
          </cell>
          <cell r="BM370">
            <v>0</v>
          </cell>
        </row>
        <row r="371">
          <cell r="A371" t="str">
            <v>DTPA-IP-105-2025</v>
          </cell>
          <cell r="BM371">
            <v>0</v>
          </cell>
        </row>
        <row r="372">
          <cell r="A372" t="str">
            <v>DTPA-IP-106-2025</v>
          </cell>
        </row>
        <row r="373">
          <cell r="A373" t="str">
            <v>ORDENES DE COMPRA ACUERDOS MARCO</v>
          </cell>
          <cell r="AO373" t="e">
            <v>#N/A</v>
          </cell>
          <cell r="BW373" t="e">
            <v>#N/A</v>
          </cell>
          <cell r="BX373" t="e">
            <v>#N/A</v>
          </cell>
          <cell r="BY373" t="e">
            <v>#N/A</v>
          </cell>
        </row>
        <row r="374">
          <cell r="A374" t="str">
            <v>ORDEN DE COMPRA 142956</v>
          </cell>
          <cell r="B374" t="str">
            <v>1 FONAM</v>
          </cell>
          <cell r="C374" t="str">
            <v>ORDEN DE COMPRA 142956</v>
          </cell>
          <cell r="D374" t="str">
            <v>DISTRACOM S.A</v>
          </cell>
          <cell r="E374">
            <v>45723</v>
          </cell>
          <cell r="F374" t="str">
            <v>PA00-3202008-15-037-PA04-3202032-1-102. Adhesión al acuerdo marco de precios CCE-326-AMP-2022 para el suministro de combustible de la Dirección Territorial Pacifico y sus áreas protegidas especialmente en los ecosistemas andinos y de páramo-DTPA y PNNFARALLONES.</v>
          </cell>
          <cell r="G374" t="str">
            <v>N-A</v>
          </cell>
          <cell r="H374" t="str">
            <v>6 ACUERDO MARCO DE PRECIO</v>
          </cell>
          <cell r="I374" t="str">
            <v>21 ORDEN DE COMPRA</v>
          </cell>
          <cell r="J374" t="str">
            <v>SUMINISTRO</v>
          </cell>
          <cell r="K374" t="str">
            <v>15101506/15101505</v>
          </cell>
          <cell r="L374">
            <v>10025</v>
          </cell>
          <cell r="M374">
            <v>13025</v>
          </cell>
          <cell r="N374">
            <v>45723</v>
          </cell>
          <cell r="O374" t="str">
            <v>N/A</v>
          </cell>
          <cell r="P374">
            <v>42170000</v>
          </cell>
          <cell r="Q374" t="str">
            <v>CUARENTA Y DOS MILLONES CIENTO SETENTA MIL</v>
          </cell>
          <cell r="R374" t="str">
            <v>2 PERSONA JURIDICA</v>
          </cell>
          <cell r="S374" t="str">
            <v>1 NIT</v>
          </cell>
          <cell r="T374" t="str">
            <v>N/A</v>
          </cell>
          <cell r="U374" t="str">
            <v>N/A</v>
          </cell>
          <cell r="V374">
            <v>811009788</v>
          </cell>
          <cell r="W374" t="str">
            <v>9 DV 8</v>
          </cell>
          <cell r="X374" t="str">
            <v>N-A</v>
          </cell>
          <cell r="Y374" t="str">
            <v>Antioquia</v>
          </cell>
          <cell r="Z374" t="str">
            <v>Medellín</v>
          </cell>
          <cell r="AA374" t="str">
            <v>N/A</v>
          </cell>
          <cell r="AB374" t="str">
            <v>N/A</v>
          </cell>
          <cell r="AC374" t="str">
            <v>N/A</v>
          </cell>
          <cell r="AD374" t="str">
            <v>N/A</v>
          </cell>
          <cell r="AE374" t="str">
            <v>SI</v>
          </cell>
          <cell r="AF374" t="str">
            <v>1 PÓLIZA</v>
          </cell>
          <cell r="AG374" t="str">
            <v>12 SEGUROS DEL ESTADO</v>
          </cell>
          <cell r="AH374" t="str">
            <v>45 CUMPLIM+ CALIDAD DL SERVICIO</v>
          </cell>
          <cell r="AI374">
            <v>45726</v>
          </cell>
          <cell r="AJ374" t="str">
            <v>60-46-101004601</v>
          </cell>
          <cell r="AK374" t="str">
            <v>GLORIA TERESITA SERNA ALZATE</v>
          </cell>
          <cell r="AL374" t="str">
            <v>DTPA</v>
          </cell>
          <cell r="AM374" t="str">
            <v>2 SUPERVISOR</v>
          </cell>
          <cell r="AN374" t="str">
            <v>3 CÉDULA DE CIUDADANÍA</v>
          </cell>
          <cell r="AO374">
            <v>1082775671</v>
          </cell>
          <cell r="AP374" t="str">
            <v>JUAN MANUEL GUZMÁN LÓPEZ</v>
          </cell>
          <cell r="AQ374">
            <v>280</v>
          </cell>
          <cell r="AR374" t="str">
            <v>3 NO PACTADOS</v>
          </cell>
          <cell r="AS374" t="str">
            <v>4 NO SE HA ADICIONADO NI EN VALOR y EN TIEMPO</v>
          </cell>
          <cell r="AT374">
            <v>0</v>
          </cell>
          <cell r="AU374">
            <v>41035200</v>
          </cell>
          <cell r="AV374">
            <v>46020</v>
          </cell>
          <cell r="AW374">
            <v>0</v>
          </cell>
          <cell r="AX374">
            <v>46174</v>
          </cell>
          <cell r="AY374" t="str">
            <v>N/A</v>
          </cell>
          <cell r="AZ374">
            <v>45726</v>
          </cell>
          <cell r="BA374">
            <v>45726</v>
          </cell>
          <cell r="BB374">
            <v>46234</v>
          </cell>
          <cell r="BC374" t="str">
            <v>N/A</v>
          </cell>
          <cell r="BD374" t="str">
            <v>2. NO</v>
          </cell>
          <cell r="BE374" t="str">
            <v>N/A</v>
          </cell>
          <cell r="BF374">
            <v>0</v>
          </cell>
          <cell r="BG374" t="str">
            <v>2. NO</v>
          </cell>
          <cell r="BH374">
            <v>0</v>
          </cell>
          <cell r="BI374" t="str">
            <v>N/A</v>
          </cell>
          <cell r="BJ374">
            <v>0</v>
          </cell>
          <cell r="BK374" t="str">
            <v>PRORROGADO l ll Y ADICIONADO</v>
          </cell>
          <cell r="BL374" t="str">
            <v>2025753502300001E</v>
          </cell>
          <cell r="BM374">
            <v>83205200</v>
          </cell>
          <cell r="BN374" t="str">
            <v>DIANA PATRICIA GUERRERO</v>
          </cell>
          <cell r="BO374" t="str">
            <v>N-A</v>
          </cell>
          <cell r="BP374" t="str">
            <v>VIGENTE</v>
          </cell>
          <cell r="BR374" t="str">
            <v xml:space="preserve">https://www.colombiacompra.gov.co/tienda-virtual-del-estado-colombiano/ordenes-compra/142956 </v>
          </cell>
          <cell r="BW374" t="str">
            <v>BANCO BILBAO VIZCAYA ARGENTARIA COLOMBIA S.A. BBVA</v>
          </cell>
          <cell r="BX374" t="str">
            <v>Corriente</v>
          </cell>
          <cell r="BY374">
            <v>559106273</v>
          </cell>
          <cell r="CN374">
            <v>83205200</v>
          </cell>
        </row>
        <row r="375">
          <cell r="A375" t="str">
            <v>ORDEN DE COMPRA 142956</v>
          </cell>
          <cell r="B375" t="str">
            <v>1 FONAM</v>
          </cell>
          <cell r="C375" t="str">
            <v>ORDEN DE COMPRA 142956</v>
          </cell>
          <cell r="D375" t="str">
            <v>DISTRACOM S.A</v>
          </cell>
          <cell r="E375">
            <v>45723</v>
          </cell>
          <cell r="F375" t="str">
            <v>PA00-3202008-15-037-PA04-3202032-1-102. Adhesión al acuerdo marco de precios CCE-326-AMP-2022 para el suministro de combustible de la Dirección Territorial Pacifico y sus áreas protegidas especialmente en los ecosistemas andinos y de páramo-DTPA y PNNFARALLONES.</v>
          </cell>
          <cell r="G375" t="str">
            <v>N-A</v>
          </cell>
          <cell r="H375" t="str">
            <v>6 ACUERDO MARCO DE PRECIO</v>
          </cell>
          <cell r="I375" t="str">
            <v>21 ORDEN DE COMPRA</v>
          </cell>
          <cell r="J375" t="str">
            <v>SUMINISTRO</v>
          </cell>
          <cell r="K375" t="str">
            <v>15101506/15101505</v>
          </cell>
          <cell r="L375">
            <v>12425</v>
          </cell>
          <cell r="M375">
            <v>12925</v>
          </cell>
          <cell r="N375">
            <v>45723</v>
          </cell>
          <cell r="O375" t="str">
            <v>N/A</v>
          </cell>
          <cell r="P375">
            <v>83000000</v>
          </cell>
          <cell r="Q375" t="str">
            <v>OCHENTA Y TRES MILLONES</v>
          </cell>
          <cell r="R375" t="str">
            <v>2 PERSONA JURIDICA</v>
          </cell>
          <cell r="S375" t="str">
            <v>1 NIT</v>
          </cell>
          <cell r="T375" t="str">
            <v>N/A</v>
          </cell>
          <cell r="U375" t="str">
            <v>N/A</v>
          </cell>
          <cell r="V375">
            <v>811009788</v>
          </cell>
          <cell r="W375" t="str">
            <v>9 DV 8</v>
          </cell>
          <cell r="X375" t="str">
            <v>N-A</v>
          </cell>
          <cell r="Y375" t="str">
            <v>Antioquia</v>
          </cell>
          <cell r="Z375" t="str">
            <v>Medellín</v>
          </cell>
          <cell r="AA375" t="str">
            <v>N/A</v>
          </cell>
          <cell r="AB375" t="str">
            <v>N/A</v>
          </cell>
          <cell r="AC375" t="str">
            <v>N/A</v>
          </cell>
          <cell r="AD375" t="str">
            <v>N/A</v>
          </cell>
          <cell r="AE375" t="str">
            <v>SI</v>
          </cell>
          <cell r="AF375" t="str">
            <v>1 PÓLIZA</v>
          </cell>
          <cell r="AG375" t="str">
            <v>12 SEGUROS DEL ESTADO</v>
          </cell>
          <cell r="AH375" t="str">
            <v>45 CUMPLIM+ CALIDAD DL SERVICIO</v>
          </cell>
          <cell r="AI375">
            <v>45726</v>
          </cell>
          <cell r="AJ375" t="str">
            <v>60-46-101004601</v>
          </cell>
          <cell r="AK375" t="str">
            <v>GLORIA TERESITA SERNA ALZATE</v>
          </cell>
          <cell r="AL375" t="str">
            <v>PNN FARALLONES DE CALI</v>
          </cell>
          <cell r="AM375" t="str">
            <v>2 SUPERVISOR</v>
          </cell>
          <cell r="AN375" t="str">
            <v>3 CÉDULA DE CIUDADANÍA</v>
          </cell>
          <cell r="AO375">
            <v>16738049</v>
          </cell>
          <cell r="AP375" t="str">
            <v>JAIME ALBERTO CELIS PERDOMO</v>
          </cell>
          <cell r="AQ375">
            <v>280</v>
          </cell>
          <cell r="AR375" t="str">
            <v>3 NO PACTADOS</v>
          </cell>
          <cell r="AS375" t="str">
            <v>4 NO SE HA ADICIONADO NI EN VALOR y EN TIEMPO</v>
          </cell>
          <cell r="AT375">
            <v>0</v>
          </cell>
          <cell r="AU375">
            <v>0</v>
          </cell>
          <cell r="AV375" t="str">
            <v>N/A</v>
          </cell>
          <cell r="AW375">
            <v>0</v>
          </cell>
          <cell r="AX375" t="str">
            <v>N/A</v>
          </cell>
          <cell r="AY375" t="str">
            <v>N/A</v>
          </cell>
          <cell r="AZ375">
            <v>45726</v>
          </cell>
          <cell r="BA375">
            <v>45726</v>
          </cell>
          <cell r="BB375">
            <v>46022</v>
          </cell>
          <cell r="BC375" t="str">
            <v>N/A</v>
          </cell>
          <cell r="BD375" t="str">
            <v>2. NO</v>
          </cell>
          <cell r="BE375" t="str">
            <v>N/A</v>
          </cell>
          <cell r="BF375">
            <v>0</v>
          </cell>
          <cell r="BG375" t="str">
            <v>2. NO</v>
          </cell>
          <cell r="BH375">
            <v>0</v>
          </cell>
          <cell r="BI375" t="str">
            <v>N/A</v>
          </cell>
          <cell r="BJ375">
            <v>0</v>
          </cell>
          <cell r="BK375" t="str">
            <v>N/A</v>
          </cell>
          <cell r="BL375" t="str">
            <v>2025753502300001E</v>
          </cell>
          <cell r="BM375">
            <v>83000000</v>
          </cell>
          <cell r="BN375" t="str">
            <v>DIANA PATRICIA GUERRERO</v>
          </cell>
          <cell r="BO375" t="str">
            <v>N-A</v>
          </cell>
          <cell r="BP375" t="str">
            <v>VIGENTE</v>
          </cell>
          <cell r="BR375" t="str">
            <v xml:space="preserve">https://www.colombiacompra.gov.co/tienda-virtual-del-estado-colombiano/ordenes-compra/142956 </v>
          </cell>
          <cell r="BW375" t="str">
            <v>BANCO BILBAO VIZCAYA ARGENTARIA COLOMBIA S.A. BBVA</v>
          </cell>
          <cell r="BX375" t="str">
            <v>Corriente</v>
          </cell>
          <cell r="BY375">
            <v>559106273</v>
          </cell>
          <cell r="CN375">
            <v>83000000</v>
          </cell>
        </row>
        <row r="376">
          <cell r="A376" t="str">
            <v>ORDEN DE COMPRA 142941</v>
          </cell>
          <cell r="B376" t="str">
            <v>1 FONAM</v>
          </cell>
          <cell r="C376" t="str">
            <v>ORDEN DE COMPRA 142941</v>
          </cell>
          <cell r="D376" t="str">
            <v>PLUXEE COLOMBIA S.A.S.</v>
          </cell>
          <cell r="E376">
            <v>45723</v>
          </cell>
          <cell r="F376" t="str">
            <v>PA05-3202032-1-022 Adhesión al acuerdo marco de precios CCE-326-AMP-2022 para el suministro de combustible de la Dirección Territorial Pacifico y sus áreas protegidas para el desarrollo operativo de las actividades enmarcadas en la conservación de la diversidad biológica de las áreas protegidas del SINAP-PNN GORGONA.</v>
          </cell>
          <cell r="G376" t="str">
            <v>N-A</v>
          </cell>
          <cell r="H376" t="str">
            <v>6 ACUERDO MARCO DE PRECIO</v>
          </cell>
          <cell r="I376" t="str">
            <v>21 ORDEN DE COMPRA</v>
          </cell>
          <cell r="J376" t="str">
            <v>SUMINISTRO</v>
          </cell>
          <cell r="K376" t="str">
            <v>15101506/15101505</v>
          </cell>
          <cell r="L376">
            <v>10825</v>
          </cell>
          <cell r="M376">
            <v>13125</v>
          </cell>
          <cell r="N376">
            <v>45723</v>
          </cell>
          <cell r="O376" t="str">
            <v>N/A</v>
          </cell>
          <cell r="P376">
            <v>88144888</v>
          </cell>
          <cell r="Q376" t="str">
            <v>OCHENTA Y OCHO MILLONES CIENTO CUARENTA Y CUATRO MIL OCHOCIENTOS OCHENTA Y OCHO</v>
          </cell>
          <cell r="R376" t="str">
            <v>2 PERSONA JURIDICA</v>
          </cell>
          <cell r="S376" t="str">
            <v>1 NIT</v>
          </cell>
          <cell r="T376" t="str">
            <v>N/A</v>
          </cell>
          <cell r="U376" t="str">
            <v>N/A</v>
          </cell>
          <cell r="V376">
            <v>800219876</v>
          </cell>
          <cell r="W376" t="str">
            <v>10 DV 9</v>
          </cell>
          <cell r="X376" t="str">
            <v>N-A</v>
          </cell>
          <cell r="Y376" t="str">
            <v>Cundinamarca</v>
          </cell>
          <cell r="Z376" t="str">
            <v>Bogotá</v>
          </cell>
          <cell r="AA376" t="str">
            <v>N/A</v>
          </cell>
          <cell r="AB376" t="str">
            <v>N/A</v>
          </cell>
          <cell r="AC376" t="str">
            <v>N/A</v>
          </cell>
          <cell r="AD376" t="str">
            <v>N/A</v>
          </cell>
          <cell r="AE376" t="str">
            <v>SI</v>
          </cell>
          <cell r="AF376" t="str">
            <v>1 PÓLIZA</v>
          </cell>
          <cell r="AG376" t="str">
            <v>13 SURAMERICANA</v>
          </cell>
          <cell r="AH376" t="str">
            <v>45 CUMPLIM+ CALIDAD DL SERVICIO</v>
          </cell>
          <cell r="AI376">
            <v>45723</v>
          </cell>
          <cell r="AJ376">
            <v>4227504</v>
          </cell>
          <cell r="AK376" t="str">
            <v>GLORIA TERESITA SERNA ALZATE</v>
          </cell>
          <cell r="AL376" t="str">
            <v>PNN GORGONA</v>
          </cell>
          <cell r="AM376" t="str">
            <v>2 SUPERVISOR</v>
          </cell>
          <cell r="AN376" t="str">
            <v>3 CÉDULA DE CIUDADANÍA</v>
          </cell>
          <cell r="AO376">
            <v>6499218</v>
          </cell>
          <cell r="AP376" t="str">
            <v>ANDRES MAURICIO ROJAS CAÑAS</v>
          </cell>
          <cell r="AQ376">
            <v>289</v>
          </cell>
          <cell r="AR376" t="str">
            <v>3 NO PACTADOS</v>
          </cell>
          <cell r="AS376" t="str">
            <v>4 NO SE HA ADICIONADO NI EN VALOR y EN TIEMPO</v>
          </cell>
          <cell r="AT376">
            <v>0</v>
          </cell>
          <cell r="AU376">
            <v>0</v>
          </cell>
          <cell r="AV376" t="str">
            <v>N/A</v>
          </cell>
          <cell r="AW376">
            <v>0</v>
          </cell>
          <cell r="AX376" t="str">
            <v>N/A</v>
          </cell>
          <cell r="AY376" t="str">
            <v>N/A</v>
          </cell>
          <cell r="AZ376" t="str">
            <v>19/03/2025</v>
          </cell>
          <cell r="BA376">
            <v>45735</v>
          </cell>
          <cell r="BB376">
            <v>46022</v>
          </cell>
          <cell r="BC376" t="str">
            <v>N/A</v>
          </cell>
          <cell r="BD376" t="str">
            <v>2. NO</v>
          </cell>
          <cell r="BE376" t="str">
            <v>N/A</v>
          </cell>
          <cell r="BF376">
            <v>0</v>
          </cell>
          <cell r="BG376" t="str">
            <v>2. NO</v>
          </cell>
          <cell r="BH376">
            <v>0</v>
          </cell>
          <cell r="BI376" t="str">
            <v>N/A</v>
          </cell>
          <cell r="BJ376">
            <v>0</v>
          </cell>
          <cell r="BK376" t="str">
            <v>N/A</v>
          </cell>
          <cell r="BL376" t="str">
            <v>2025753502300002E</v>
          </cell>
          <cell r="BM376">
            <v>88144888</v>
          </cell>
          <cell r="BN376" t="str">
            <v>DIANA PATRICIA GUERRERO</v>
          </cell>
          <cell r="BO376" t="str">
            <v>N-A</v>
          </cell>
          <cell r="BP376" t="str">
            <v>VIGENTE</v>
          </cell>
          <cell r="BR376" t="str">
            <v xml:space="preserve">https://www.colombiacompra.gov.co/tienda-virtual-del-estado-colombiano/ordenes-compra/142941 </v>
          </cell>
          <cell r="BW376" t="str">
            <v>BANCOLOMBIA S.A.</v>
          </cell>
          <cell r="BX376" t="str">
            <v>Corriente</v>
          </cell>
          <cell r="BY376">
            <v>4821987602</v>
          </cell>
          <cell r="CN376">
            <v>88144888</v>
          </cell>
        </row>
        <row r="377">
          <cell r="A377" t="str">
            <v>ORDEN DE COMPRA 142945</v>
          </cell>
          <cell r="B377" t="str">
            <v>1 FONAM</v>
          </cell>
          <cell r="C377" t="str">
            <v>ORDEN DE COMPRA 142945</v>
          </cell>
          <cell r="D377" t="str">
            <v>PLUXEE COLOMBIA S.A.S.</v>
          </cell>
          <cell r="E377">
            <v>45723</v>
          </cell>
          <cell r="F377" t="str">
            <v>PA10-3202032-1-022 Adhesión al acuerdo marco de precios CCE-326-AMP-2022 para el suministro de combustible de la Dirección Territorial Pacifico y sus áreas protegidas para el desarrollo operativo de las actividades enmarcadas en la conservación de la diversidad biológica de las áreas protegidas del SINAP-PNN UTRIA</v>
          </cell>
          <cell r="G377" t="str">
            <v>N-A</v>
          </cell>
          <cell r="H377" t="str">
            <v>6 ACUERDO MARCO DE PRECIO</v>
          </cell>
          <cell r="I377" t="str">
            <v>21 ORDEN DE COMPRA</v>
          </cell>
          <cell r="J377" t="str">
            <v>SUMINISTRO</v>
          </cell>
          <cell r="K377" t="str">
            <v>15101506/15101505</v>
          </cell>
          <cell r="L377">
            <v>9525</v>
          </cell>
          <cell r="M377">
            <v>13225</v>
          </cell>
          <cell r="N377">
            <v>45723</v>
          </cell>
          <cell r="O377" t="str">
            <v>N/A</v>
          </cell>
          <cell r="P377">
            <v>95000000</v>
          </cell>
          <cell r="Q377" t="str">
            <v>NOVENTA Y CINCO MILLONES</v>
          </cell>
          <cell r="R377" t="str">
            <v>2 PERSONA JURIDICA</v>
          </cell>
          <cell r="S377" t="str">
            <v>1 NIT</v>
          </cell>
          <cell r="T377" t="str">
            <v>N/A</v>
          </cell>
          <cell r="U377" t="str">
            <v>N/A</v>
          </cell>
          <cell r="V377">
            <v>800219876</v>
          </cell>
          <cell r="W377" t="str">
            <v>10 DV 9</v>
          </cell>
          <cell r="X377" t="str">
            <v>N-A</v>
          </cell>
          <cell r="Y377" t="str">
            <v>Cundinamarca</v>
          </cell>
          <cell r="Z377" t="str">
            <v>Bogotá</v>
          </cell>
          <cell r="AA377" t="str">
            <v>N/A</v>
          </cell>
          <cell r="AB377" t="str">
            <v>N/A</v>
          </cell>
          <cell r="AC377" t="str">
            <v>N/A</v>
          </cell>
          <cell r="AD377" t="str">
            <v>N/A</v>
          </cell>
          <cell r="AE377" t="str">
            <v>SI</v>
          </cell>
          <cell r="AF377" t="str">
            <v>1 PÓLIZA</v>
          </cell>
          <cell r="AG377" t="str">
            <v>13 SURAMERICANA</v>
          </cell>
          <cell r="AH377" t="str">
            <v>45 CUMPLIM+ CALIDAD DL SERVICIO</v>
          </cell>
          <cell r="AI377">
            <v>45727</v>
          </cell>
          <cell r="AJ377">
            <v>4228774</v>
          </cell>
          <cell r="AK377" t="str">
            <v>GLORIA TERESITA SERNA ALZATE</v>
          </cell>
          <cell r="AL377" t="str">
            <v>PNN UTRÍA</v>
          </cell>
          <cell r="AM377" t="str">
            <v>2 SUPERVISOR</v>
          </cell>
          <cell r="AN377" t="str">
            <v>3 CÉDULA DE CIUDADANÍA</v>
          </cell>
          <cell r="AO377">
            <v>66848955</v>
          </cell>
          <cell r="AP377" t="str">
            <v>MARIA XIMENA ZORRILLA A.</v>
          </cell>
          <cell r="AQ377">
            <v>289</v>
          </cell>
          <cell r="AR377" t="str">
            <v>3 NO PACTADOS</v>
          </cell>
          <cell r="AS377" t="str">
            <v>4 NO SE HA ADICIONADO NI EN VALOR y EN TIEMPO</v>
          </cell>
          <cell r="AT377">
            <v>0</v>
          </cell>
          <cell r="AU377">
            <v>0</v>
          </cell>
          <cell r="AV377" t="str">
            <v>N/A</v>
          </cell>
          <cell r="AW377">
            <v>0</v>
          </cell>
          <cell r="AX377" t="str">
            <v>N/A</v>
          </cell>
          <cell r="AY377" t="str">
            <v>N/A</v>
          </cell>
          <cell r="AZ377" t="str">
            <v>19/03/2025</v>
          </cell>
          <cell r="BA377">
            <v>45735</v>
          </cell>
          <cell r="BB377">
            <v>46022</v>
          </cell>
          <cell r="BC377" t="str">
            <v>N/A</v>
          </cell>
          <cell r="BD377" t="str">
            <v>2. NO</v>
          </cell>
          <cell r="BE377" t="str">
            <v>N/A</v>
          </cell>
          <cell r="BF377">
            <v>0</v>
          </cell>
          <cell r="BG377" t="str">
            <v>2. NO</v>
          </cell>
          <cell r="BH377">
            <v>0</v>
          </cell>
          <cell r="BI377" t="str">
            <v>N/A</v>
          </cell>
          <cell r="BJ377">
            <v>0</v>
          </cell>
          <cell r="BK377" t="str">
            <v>N/A</v>
          </cell>
          <cell r="BL377" t="str">
            <v>2025753502300003E</v>
          </cell>
          <cell r="BM377">
            <v>95000000</v>
          </cell>
          <cell r="BN377" t="str">
            <v>DIANA PATRICIA GUERRERO</v>
          </cell>
          <cell r="BO377" t="str">
            <v>N-A</v>
          </cell>
          <cell r="BP377" t="str">
            <v>VIGENTE</v>
          </cell>
          <cell r="BR377" t="str">
            <v>https://www.colombiacompra.gov.co/tienda-virtual-del-estado-colombiano/ordenes-compra/142945</v>
          </cell>
          <cell r="BW377" t="str">
            <v>BANCOLOMBIA S.A.</v>
          </cell>
          <cell r="BX377" t="str">
            <v>Corriente</v>
          </cell>
          <cell r="BY377">
            <v>4821987602</v>
          </cell>
          <cell r="CN377">
            <v>95000000</v>
          </cell>
        </row>
        <row r="378">
          <cell r="A378" t="str">
            <v>ORDEN DE COMPRA 143035</v>
          </cell>
          <cell r="B378" t="str">
            <v>2 NACION</v>
          </cell>
          <cell r="C378" t="str">
            <v>ORDEN DE COMPRA 143035</v>
          </cell>
          <cell r="D378" t="str">
            <v>PLUXEE COLOMBIA S.A.S.</v>
          </cell>
          <cell r="E378">
            <v>45726</v>
          </cell>
          <cell r="F378" t="str">
            <v>PA08-3202032-1-016, PA06-3202032-1-027, PA01-3202008-9-024, Adhesión al acuerdo marco de precios CCE-326-AMP-2022 para el suministro de combustible de la Dirección Territorial Pacifico y sus áreas protegidas para el desarrollo operativo de las actividades enmarcadas en la conservación de la diversidad biológica de las áreas protegidas del SINAP –PNN SANQUIANGAPNN KATIOS -DNMI CABO MANGLARES.</v>
          </cell>
          <cell r="G378" t="str">
            <v>N-A</v>
          </cell>
          <cell r="H378" t="str">
            <v>6 ACUERDO MARCO DE PRECIO</v>
          </cell>
          <cell r="I378" t="str">
            <v>21 ORDEN DE COMPRA</v>
          </cell>
          <cell r="J378" t="str">
            <v>SUMINISTRO</v>
          </cell>
          <cell r="K378" t="str">
            <v>15101506/15101505</v>
          </cell>
          <cell r="L378">
            <v>15725</v>
          </cell>
          <cell r="M378">
            <v>15925</v>
          </cell>
          <cell r="N378">
            <v>45727</v>
          </cell>
          <cell r="O378" t="str">
            <v>N/A</v>
          </cell>
          <cell r="P378">
            <v>35000000</v>
          </cell>
          <cell r="Q378" t="str">
            <v>TREINTA Y CINCO MILLONES</v>
          </cell>
          <cell r="R378" t="str">
            <v>2 PERSONA JURIDICA</v>
          </cell>
          <cell r="S378" t="str">
            <v>1 NIT</v>
          </cell>
          <cell r="T378" t="str">
            <v>N/A</v>
          </cell>
          <cell r="U378" t="str">
            <v>N/A</v>
          </cell>
          <cell r="V378">
            <v>800219876</v>
          </cell>
          <cell r="W378" t="str">
            <v>10 DV 9</v>
          </cell>
          <cell r="X378" t="str">
            <v>N-A</v>
          </cell>
          <cell r="Y378" t="str">
            <v>Cundinamarca</v>
          </cell>
          <cell r="Z378" t="str">
            <v>Bogotá</v>
          </cell>
          <cell r="AA378" t="str">
            <v>N/A</v>
          </cell>
          <cell r="AB378" t="str">
            <v>N/A</v>
          </cell>
          <cell r="AC378" t="str">
            <v>N/A</v>
          </cell>
          <cell r="AD378" t="str">
            <v>N/A</v>
          </cell>
          <cell r="AE378" t="str">
            <v>SI</v>
          </cell>
          <cell r="AF378" t="str">
            <v>1 PÓLIZA</v>
          </cell>
          <cell r="AG378" t="str">
            <v>13 SURAMERICANA</v>
          </cell>
          <cell r="AH378" t="str">
            <v>45 CUMPLIM+ CALIDAD DL SERVICIO</v>
          </cell>
          <cell r="AI378">
            <v>45727</v>
          </cell>
          <cell r="AJ378">
            <v>4228956</v>
          </cell>
          <cell r="AK378" t="str">
            <v>GLORIA TERESITA SERNA ALZATE</v>
          </cell>
          <cell r="AL378" t="str">
            <v>DNMI CABO MANGLARES</v>
          </cell>
          <cell r="AM378" t="str">
            <v>2 SUPERVISOR</v>
          </cell>
          <cell r="AN378" t="str">
            <v>3 CÉDULA DE CIUDADANÍA</v>
          </cell>
          <cell r="AO378">
            <v>16279020</v>
          </cell>
          <cell r="AP378" t="str">
            <v>GUSTAVO ADOLFO MAYOR A</v>
          </cell>
          <cell r="AQ378">
            <v>289</v>
          </cell>
          <cell r="AR378" t="str">
            <v>3 NO PACTADOS</v>
          </cell>
          <cell r="AS378" t="str">
            <v>4 NO SE HA ADICIONADO NI EN VALOR y EN TIEMPO</v>
          </cell>
          <cell r="AT378">
            <v>0</v>
          </cell>
          <cell r="AU378">
            <v>0</v>
          </cell>
          <cell r="AV378" t="str">
            <v>N/A</v>
          </cell>
          <cell r="AW378">
            <v>0</v>
          </cell>
          <cell r="AX378" t="str">
            <v>N/A</v>
          </cell>
          <cell r="AY378" t="str">
            <v>N/A</v>
          </cell>
          <cell r="AZ378" t="str">
            <v>19/03/2025</v>
          </cell>
          <cell r="BA378">
            <v>45735</v>
          </cell>
          <cell r="BB378">
            <v>46022</v>
          </cell>
          <cell r="BC378" t="str">
            <v>N/A</v>
          </cell>
          <cell r="BD378" t="str">
            <v>2. NO</v>
          </cell>
          <cell r="BE378" t="str">
            <v>N/A</v>
          </cell>
          <cell r="BF378">
            <v>0</v>
          </cell>
          <cell r="BG378" t="str">
            <v>2. NO</v>
          </cell>
          <cell r="BH378">
            <v>0</v>
          </cell>
          <cell r="BI378" t="str">
            <v>N/A</v>
          </cell>
          <cell r="BJ378">
            <v>0</v>
          </cell>
          <cell r="BK378" t="str">
            <v>N/A</v>
          </cell>
          <cell r="BL378" t="str">
            <v>2025753502200001E</v>
          </cell>
          <cell r="BM378">
            <v>35000000</v>
          </cell>
          <cell r="BN378" t="str">
            <v>DIANA PATRICIA GUERRERO</v>
          </cell>
          <cell r="BO378" t="str">
            <v>N-A</v>
          </cell>
          <cell r="BP378" t="str">
            <v>VIGENTE</v>
          </cell>
          <cell r="BR378" t="str">
            <v>https://www.colombiacompra.gov.co/tienda-virtual-del-estado-colombiano/ordenes-compra/143035</v>
          </cell>
          <cell r="BW378" t="str">
            <v>BANCOLOMBIA S.A.</v>
          </cell>
          <cell r="BX378" t="str">
            <v>Corriente</v>
          </cell>
          <cell r="BY378">
            <v>4821987602</v>
          </cell>
          <cell r="CN378">
            <v>35000000</v>
          </cell>
        </row>
        <row r="379">
          <cell r="A379" t="str">
            <v>ORDEN DE COMPRA 143035</v>
          </cell>
          <cell r="B379" t="str">
            <v>2 NACION</v>
          </cell>
          <cell r="C379" t="str">
            <v>ORDEN DE COMPRA 143035</v>
          </cell>
          <cell r="D379" t="str">
            <v>PLUXEE COLOMBIA S.A.S.</v>
          </cell>
          <cell r="E379">
            <v>45726</v>
          </cell>
          <cell r="F379" t="str">
            <v xml:space="preserve">PA08-3202032-1-016, PA06-3202032-1-027, PA01-3202008-9-024, Adhesión al acuerdo marco de precios CCE-326-AMP-2022 para el suministro de combustible de la Dirección Territorial Pacifico y sus áreas protegidas para el desarrollo operativo de las actividades enmarcadas en la conservación de la diversidad biológica de las áreas protegidas del SINAP –PNN SANQUIANGAPNN KATIOS -DNMI CABO MANGLARES.
</v>
          </cell>
          <cell r="G379" t="str">
            <v>N-A</v>
          </cell>
          <cell r="H379" t="str">
            <v>6 ACUERDO MARCO DE PRECIO</v>
          </cell>
          <cell r="I379" t="str">
            <v>21 ORDEN DE COMPRA</v>
          </cell>
          <cell r="J379" t="str">
            <v>SUMINISTRO</v>
          </cell>
          <cell r="K379" t="str">
            <v>15101506/15101505</v>
          </cell>
          <cell r="L379">
            <v>15125</v>
          </cell>
          <cell r="M379">
            <v>16025</v>
          </cell>
          <cell r="N379">
            <v>45727</v>
          </cell>
          <cell r="O379" t="str">
            <v>N/A</v>
          </cell>
          <cell r="P379">
            <v>45000000</v>
          </cell>
          <cell r="Q379" t="str">
            <v>CUARENTA Y CINCO MILLONES</v>
          </cell>
          <cell r="R379" t="str">
            <v>2 PERSONA JURIDICA</v>
          </cell>
          <cell r="S379" t="str">
            <v>1 NIT</v>
          </cell>
          <cell r="T379" t="str">
            <v>N/A</v>
          </cell>
          <cell r="U379" t="str">
            <v>N/A</v>
          </cell>
          <cell r="V379">
            <v>800219876</v>
          </cell>
          <cell r="W379" t="str">
            <v>10 DV 9</v>
          </cell>
          <cell r="X379" t="str">
            <v>N-A</v>
          </cell>
          <cell r="Y379" t="str">
            <v>Cundinamarca</v>
          </cell>
          <cell r="Z379" t="str">
            <v>Bogotá</v>
          </cell>
          <cell r="AA379" t="str">
            <v>N/A</v>
          </cell>
          <cell r="AB379" t="str">
            <v>N/A</v>
          </cell>
          <cell r="AC379" t="str">
            <v>N/A</v>
          </cell>
          <cell r="AD379" t="str">
            <v>N/A</v>
          </cell>
          <cell r="AE379" t="str">
            <v>SI</v>
          </cell>
          <cell r="AF379" t="str">
            <v>1 PÓLIZA</v>
          </cell>
          <cell r="AG379" t="str">
            <v>13 SURAMERICANA</v>
          </cell>
          <cell r="AH379" t="str">
            <v>45 CUMPLIM+ CALIDAD DL SERVICIO</v>
          </cell>
          <cell r="AI379">
            <v>45727</v>
          </cell>
          <cell r="AJ379">
            <v>4228956</v>
          </cell>
          <cell r="AK379" t="str">
            <v>GLORIA TERESITA SERNA ALZATE</v>
          </cell>
          <cell r="AL379" t="str">
            <v>PNN SANQUIANGA</v>
          </cell>
          <cell r="AM379" t="str">
            <v>2 SUPERVISOR</v>
          </cell>
          <cell r="AN379" t="str">
            <v>3 CÉDULA DE CIUDADANÍA</v>
          </cell>
          <cell r="AO379">
            <v>16279020</v>
          </cell>
          <cell r="AP379" t="str">
            <v>GUSTAVO ADOLFO MAYOR A</v>
          </cell>
          <cell r="AQ379">
            <v>289</v>
          </cell>
          <cell r="AR379" t="str">
            <v>3 NO PACTADOS</v>
          </cell>
          <cell r="AS379" t="str">
            <v>4 NO SE HA ADICIONADO NI EN VALOR y EN TIEMPO</v>
          </cell>
          <cell r="AT379">
            <v>0</v>
          </cell>
          <cell r="AU379">
            <v>0</v>
          </cell>
          <cell r="AV379" t="str">
            <v>N/A</v>
          </cell>
          <cell r="AW379">
            <v>0</v>
          </cell>
          <cell r="AX379" t="str">
            <v>N/A</v>
          </cell>
          <cell r="AY379" t="str">
            <v>N/A</v>
          </cell>
          <cell r="AZ379" t="str">
            <v>19/03/2025</v>
          </cell>
          <cell r="BA379">
            <v>45735</v>
          </cell>
          <cell r="BB379">
            <v>46022</v>
          </cell>
          <cell r="BC379" t="str">
            <v>N/A</v>
          </cell>
          <cell r="BD379" t="str">
            <v>2. NO</v>
          </cell>
          <cell r="BE379" t="str">
            <v>N/A</v>
          </cell>
          <cell r="BF379">
            <v>0</v>
          </cell>
          <cell r="BG379" t="str">
            <v>2. NO</v>
          </cell>
          <cell r="BH379">
            <v>0</v>
          </cell>
          <cell r="BI379" t="str">
            <v>-</v>
          </cell>
          <cell r="BJ379" t="str">
            <v>-</v>
          </cell>
          <cell r="BK379" t="str">
            <v>N/A</v>
          </cell>
          <cell r="BL379" t="str">
            <v>2025753502200001E</v>
          </cell>
          <cell r="BM379">
            <v>45000000</v>
          </cell>
          <cell r="BN379" t="str">
            <v>DIANA PATRICIA GUERRERO</v>
          </cell>
          <cell r="BO379" t="str">
            <v>N-A</v>
          </cell>
          <cell r="BP379" t="str">
            <v>VIGENTE</v>
          </cell>
          <cell r="BR379" t="str">
            <v>https://www.colombiacompra.gov.co/tienda-virtual-del-estado-colombiano/ordenes-compra/143035</v>
          </cell>
          <cell r="BW379" t="str">
            <v>BANCOLOMBIA S.A.</v>
          </cell>
          <cell r="BX379" t="str">
            <v>Corriente</v>
          </cell>
          <cell r="BY379">
            <v>4821987602</v>
          </cell>
          <cell r="CN379">
            <v>45000000</v>
          </cell>
        </row>
        <row r="380">
          <cell r="A380" t="str">
            <v>ORDEN DE COMPRA 143035</v>
          </cell>
          <cell r="B380" t="str">
            <v>2 NACION</v>
          </cell>
          <cell r="C380" t="str">
            <v>ORDEN DE COMPRA 143035</v>
          </cell>
          <cell r="D380" t="str">
            <v>PLUXEE COLOMBIA S.A.S.</v>
          </cell>
          <cell r="E380">
            <v>45726</v>
          </cell>
          <cell r="F380" t="str">
            <v xml:space="preserve">PA08-3202032-1-016, PA06-3202032-1-027, PA01-3202008-9-024, Adhesión al acuerdo marco de precios CCE-326-AMP-2022 para el suministro de combustible de la Dirección Territorial Pacifico y sus áreas protegidas para el desarrollo operativo de las actividades enmarcadas en la conservación de la diversidad biológica de las áreas protegidas del SINAP –PNN SANQUIANGAPNN KATIOS -DNMI CABO MANGLARES.
</v>
          </cell>
          <cell r="G380" t="str">
            <v>N-A</v>
          </cell>
          <cell r="H380" t="str">
            <v>6 ACUERDO MARCO DE PRECIO</v>
          </cell>
          <cell r="I380" t="str">
            <v>21 ORDEN DE COMPRA</v>
          </cell>
          <cell r="J380" t="str">
            <v>SUMINISTRO</v>
          </cell>
          <cell r="K380" t="str">
            <v>15101506/15101505</v>
          </cell>
          <cell r="L380">
            <v>15625</v>
          </cell>
          <cell r="M380">
            <v>15825</v>
          </cell>
          <cell r="N380">
            <v>45727</v>
          </cell>
          <cell r="O380" t="str">
            <v>N/A</v>
          </cell>
          <cell r="P380">
            <v>90000000</v>
          </cell>
          <cell r="Q380" t="str">
            <v>NOVENTA MILLONES</v>
          </cell>
          <cell r="R380" t="str">
            <v>2 PERSONA JURIDICA</v>
          </cell>
          <cell r="S380" t="str">
            <v>1 NIT</v>
          </cell>
          <cell r="T380" t="str">
            <v>N/A</v>
          </cell>
          <cell r="U380" t="str">
            <v>N/A</v>
          </cell>
          <cell r="V380">
            <v>800219876</v>
          </cell>
          <cell r="W380" t="str">
            <v>10 DV 9</v>
          </cell>
          <cell r="X380" t="str">
            <v>N-A</v>
          </cell>
          <cell r="Y380" t="str">
            <v>Cundinamarca</v>
          </cell>
          <cell r="Z380" t="str">
            <v>Bogotá</v>
          </cell>
          <cell r="AA380" t="str">
            <v>N/A</v>
          </cell>
          <cell r="AB380" t="str">
            <v>N/A</v>
          </cell>
          <cell r="AC380" t="str">
            <v>N/A</v>
          </cell>
          <cell r="AD380" t="str">
            <v>N/A</v>
          </cell>
          <cell r="AE380" t="str">
            <v>SI</v>
          </cell>
          <cell r="AF380" t="str">
            <v>1 PÓLIZA</v>
          </cell>
          <cell r="AG380" t="str">
            <v>13 SURAMERICANA</v>
          </cell>
          <cell r="AH380" t="str">
            <v>45 CUMPLIM+ CALIDAD DL SERVICIO</v>
          </cell>
          <cell r="AI380">
            <v>45727</v>
          </cell>
          <cell r="AJ380">
            <v>4228956</v>
          </cell>
          <cell r="AK380" t="str">
            <v>GLORIA TERESITA SERNA ALZATE</v>
          </cell>
          <cell r="AL380" t="str">
            <v>PNN LOS KATIOS</v>
          </cell>
          <cell r="AM380" t="str">
            <v>2 SUPERVISOR</v>
          </cell>
          <cell r="AN380" t="str">
            <v>3 CÉDULA DE CIUDADANÍA</v>
          </cell>
          <cell r="AO380">
            <v>12563768</v>
          </cell>
          <cell r="AP380" t="str">
            <v>NELSON DE LA ROSA MANJARRES</v>
          </cell>
          <cell r="AQ380">
            <v>289</v>
          </cell>
          <cell r="AR380" t="str">
            <v>3 NO PACTADOS</v>
          </cell>
          <cell r="AS380" t="str">
            <v>4 NO SE HA ADICIONADO NI EN VALOR y EN TIEMPO</v>
          </cell>
          <cell r="AT380">
            <v>0</v>
          </cell>
          <cell r="AU380">
            <v>0</v>
          </cell>
          <cell r="AV380" t="str">
            <v>N/A</v>
          </cell>
          <cell r="AW380">
            <v>0</v>
          </cell>
          <cell r="AX380" t="str">
            <v>N/A</v>
          </cell>
          <cell r="AY380" t="str">
            <v>N/A</v>
          </cell>
          <cell r="AZ380" t="str">
            <v>19/03/2025</v>
          </cell>
          <cell r="BA380">
            <v>45735</v>
          </cell>
          <cell r="BB380">
            <v>46022</v>
          </cell>
          <cell r="BC380" t="str">
            <v>N/A</v>
          </cell>
          <cell r="BD380" t="str">
            <v>2. NO</v>
          </cell>
          <cell r="BE380" t="str">
            <v>N/A</v>
          </cell>
          <cell r="BF380">
            <v>0</v>
          </cell>
          <cell r="BG380" t="str">
            <v>2. NO</v>
          </cell>
          <cell r="BH380">
            <v>0</v>
          </cell>
          <cell r="BI380" t="str">
            <v>N/A</v>
          </cell>
          <cell r="BJ380">
            <v>0</v>
          </cell>
          <cell r="BK380" t="str">
            <v>N/A</v>
          </cell>
          <cell r="BL380" t="str">
            <v>2025753502200001E</v>
          </cell>
          <cell r="BM380">
            <v>90000000</v>
          </cell>
          <cell r="BN380" t="str">
            <v>DIANA PATRICIA GUERRERO</v>
          </cell>
          <cell r="BO380" t="str">
            <v>N-A</v>
          </cell>
          <cell r="BP380" t="str">
            <v>VIGENTE</v>
          </cell>
          <cell r="BR380" t="str">
            <v>https://www.colombiacompra.gov.co/tienda-virtual-del-estado-colombiano/ordenes-compra/143035</v>
          </cell>
          <cell r="BW380" t="str">
            <v>BANCOLOMBIA S.A.</v>
          </cell>
          <cell r="BX380" t="str">
            <v>Corriente</v>
          </cell>
          <cell r="BY380">
            <v>4821987602</v>
          </cell>
          <cell r="CN380">
            <v>90000000</v>
          </cell>
        </row>
        <row r="381">
          <cell r="A381" t="str">
            <v>ORDEN DE COMPRA 144401</v>
          </cell>
          <cell r="B381" t="str">
            <v>2 NACION</v>
          </cell>
          <cell r="C381" t="str">
            <v>ORDEN DE COMPRA 144401</v>
          </cell>
          <cell r="D381" t="str">
            <v>PANAMERICANA OUTSOURCING S.A.</v>
          </cell>
          <cell r="E381">
            <v>45749</v>
          </cell>
          <cell r="F381" t="str">
            <v>PA00-1101-03, PA05-1103-02, PA08-1105-02 Servicio de aseo y cafetería y la adquisición de productos e insumos de aseo para la Dirección Territorial Pacífico y áreas protegidas.</v>
          </cell>
          <cell r="G381" t="str">
            <v>N-A</v>
          </cell>
          <cell r="H381" t="str">
            <v>6 ACUERDO MARCO DE PRECIO</v>
          </cell>
          <cell r="I381" t="str">
            <v>21 ORDEN DE COMPRA</v>
          </cell>
          <cell r="J381" t="str">
            <v>COMPRAVENTA</v>
          </cell>
          <cell r="K381">
            <v>47121803</v>
          </cell>
          <cell r="L381">
            <v>17825</v>
          </cell>
          <cell r="M381">
            <v>19625</v>
          </cell>
          <cell r="N381">
            <v>45750</v>
          </cell>
          <cell r="O381" t="str">
            <v>N/A</v>
          </cell>
          <cell r="P381">
            <v>29869202</v>
          </cell>
          <cell r="Q381" t="str">
            <v xml:space="preserve">VEINTINUEVE MILLONES OCHOCIENTOS SESENTA Y NUEVE MIL DOSCIENTOS DOS </v>
          </cell>
          <cell r="R381" t="str">
            <v>2 PERSONA JURIDICA</v>
          </cell>
          <cell r="S381" t="str">
            <v>1 NIT</v>
          </cell>
          <cell r="T381" t="str">
            <v>N/A</v>
          </cell>
          <cell r="U381" t="str">
            <v>N/A</v>
          </cell>
          <cell r="V381">
            <v>830077655</v>
          </cell>
          <cell r="W381" t="str">
            <v>7 DV 6</v>
          </cell>
          <cell r="X381" t="str">
            <v>N-A</v>
          </cell>
          <cell r="Y381" t="str">
            <v>Bogotá D.C</v>
          </cell>
          <cell r="Z381" t="str">
            <v>Bogotá D.C</v>
          </cell>
          <cell r="AA381" t="str">
            <v>N/A</v>
          </cell>
          <cell r="AB381" t="str">
            <v>N/A</v>
          </cell>
          <cell r="AC381" t="str">
            <v>N/A</v>
          </cell>
          <cell r="AD381" t="str">
            <v>N/A</v>
          </cell>
          <cell r="AE381" t="str">
            <v>NO</v>
          </cell>
          <cell r="AF381" t="str">
            <v>6 NO CONSTITUYÓ GARANTÍAS</v>
          </cell>
          <cell r="AG381" t="str">
            <v>N-A</v>
          </cell>
          <cell r="AH381" t="str">
            <v>N-A</v>
          </cell>
          <cell r="AI381" t="str">
            <v>N-A</v>
          </cell>
          <cell r="AJ381" t="str">
            <v>N-A</v>
          </cell>
          <cell r="AK381" t="str">
            <v>GLORIA TERESITA SERNA ALZATE</v>
          </cell>
          <cell r="AL381" t="str">
            <v>DTPA</v>
          </cell>
          <cell r="AM381" t="str">
            <v>2 SUPERVISOR</v>
          </cell>
          <cell r="AN381" t="str">
            <v>3 CÉDULA DE CIUDADANÍA</v>
          </cell>
          <cell r="AO381">
            <v>24344682</v>
          </cell>
          <cell r="AP381" t="str">
            <v>DIANA CAROLINA GOMEZ</v>
          </cell>
          <cell r="AR381" t="str">
            <v>3 NO PACTADOS</v>
          </cell>
          <cell r="AS381" t="str">
            <v>4 NO SE HA ADICIONADO NI EN VALOR y EN TIEMPO</v>
          </cell>
          <cell r="AT381">
            <v>0</v>
          </cell>
          <cell r="AU381">
            <v>0</v>
          </cell>
          <cell r="AV381" t="str">
            <v>N/A</v>
          </cell>
          <cell r="AW381">
            <v>0</v>
          </cell>
          <cell r="AX381" t="str">
            <v>N/A</v>
          </cell>
          <cell r="AY381" t="str">
            <v>N/A</v>
          </cell>
          <cell r="AZ381" t="str">
            <v>N-A</v>
          </cell>
          <cell r="BA381">
            <v>45749</v>
          </cell>
          <cell r="BB381">
            <v>45772</v>
          </cell>
          <cell r="BC381" t="str">
            <v>N/A</v>
          </cell>
          <cell r="BD381" t="str">
            <v>2. NO</v>
          </cell>
          <cell r="BE381" t="str">
            <v>N/A</v>
          </cell>
          <cell r="BF381">
            <v>0</v>
          </cell>
          <cell r="BG381" t="str">
            <v>2. NO</v>
          </cell>
          <cell r="BH381">
            <v>0</v>
          </cell>
          <cell r="BI381" t="str">
            <v>N/A</v>
          </cell>
          <cell r="BJ381">
            <v>0</v>
          </cell>
          <cell r="BK381" t="str">
            <v>N/A</v>
          </cell>
          <cell r="BL381" t="str">
            <v>2025753502200002E</v>
          </cell>
          <cell r="BM381">
            <v>29869202</v>
          </cell>
          <cell r="BN381" t="str">
            <v>JULIANA ISABEL MONTES ROMERO</v>
          </cell>
          <cell r="BO381" t="str">
            <v>N-A</v>
          </cell>
          <cell r="BP381" t="str">
            <v>VIGENTE</v>
          </cell>
          <cell r="BR381" t="str">
            <v xml:space="preserve">https://www.colombiacompra.gov.co/tienda-virtual-del-estado-colombiano/ordenes-compra/144401 </v>
          </cell>
          <cell r="BW381" t="str">
            <v>BANCOLOMBIA S.A.</v>
          </cell>
          <cell r="BX381" t="str">
            <v>Corriente</v>
          </cell>
          <cell r="BY381">
            <v>17406862171</v>
          </cell>
          <cell r="CN381">
            <v>29869202</v>
          </cell>
        </row>
        <row r="382">
          <cell r="A382" t="str">
            <v>ORDEN DE COMPRA 144620</v>
          </cell>
          <cell r="B382" t="str">
            <v>1 FONAM</v>
          </cell>
          <cell r="C382" t="str">
            <v>ORDEN DE COMPRA 144620</v>
          </cell>
          <cell r="D382" t="str">
            <v>DISTRACOM S.A</v>
          </cell>
          <cell r="E382">
            <v>45754</v>
          </cell>
          <cell r="F382" t="str">
            <v>PA04-3202032-1-102 -PA09-3202032-1-027 Adhesión al acuerdo marco de precios CCE-326-AMP-2022 para el suministro de combustible de la Dirección Territorial Pacifico y sus áreas protegidas para el desarrollo operativo de las actividades enmarcadas en la conservación de la diversidad biológica de las áreas protegidas, así como en los ecosistemas andinos y de páramo. PNN FARALLONES DE CALI y PNN URAMBA BAHÍA MÁLAGA.</v>
          </cell>
          <cell r="G382" t="str">
            <v>N-A</v>
          </cell>
          <cell r="H382" t="str">
            <v>6 ACUERDO MARCO DE PRECIO</v>
          </cell>
          <cell r="I382" t="str">
            <v>21 ORDEN DE COMPRA</v>
          </cell>
          <cell r="J382" t="str">
            <v>SUMINISTRO</v>
          </cell>
          <cell r="K382" t="str">
            <v>15101506/15101505</v>
          </cell>
          <cell r="L382">
            <v>12425</v>
          </cell>
          <cell r="M382">
            <v>16025</v>
          </cell>
          <cell r="N382">
            <v>45754</v>
          </cell>
          <cell r="O382" t="str">
            <v>N/A</v>
          </cell>
          <cell r="P382">
            <v>10000000</v>
          </cell>
          <cell r="Q382" t="str">
            <v>DIEZ MILLONES</v>
          </cell>
          <cell r="R382" t="str">
            <v>2 PERSONA JURIDICA</v>
          </cell>
          <cell r="S382" t="str">
            <v>1 NIT</v>
          </cell>
          <cell r="T382" t="str">
            <v>N/A</v>
          </cell>
          <cell r="U382" t="str">
            <v>N/A</v>
          </cell>
          <cell r="V382">
            <v>811009788</v>
          </cell>
          <cell r="W382" t="str">
            <v>9 DV 8</v>
          </cell>
          <cell r="X382" t="str">
            <v>N-A</v>
          </cell>
          <cell r="Y382" t="str">
            <v>Antioquia</v>
          </cell>
          <cell r="Z382" t="str">
            <v>Medellín</v>
          </cell>
          <cell r="AA382" t="str">
            <v>N/A</v>
          </cell>
          <cell r="AB382" t="str">
            <v>N/A</v>
          </cell>
          <cell r="AC382" t="str">
            <v>N/A</v>
          </cell>
          <cell r="AD382" t="str">
            <v>N/A</v>
          </cell>
          <cell r="AE382" t="str">
            <v>SI</v>
          </cell>
          <cell r="AF382" t="str">
            <v>1 PÓLIZA</v>
          </cell>
          <cell r="AG382" t="str">
            <v>12 SEGUROS DEL ESTADO</v>
          </cell>
          <cell r="AH382" t="str">
            <v>45 CUMPLIM+ CALIDAD DL SERVICIO</v>
          </cell>
          <cell r="AI382">
            <v>45755</v>
          </cell>
          <cell r="AJ382" t="str">
            <v>60-46-101004724</v>
          </cell>
          <cell r="AK382" t="str">
            <v>GLORIA TERESITA SERNA ALZATE</v>
          </cell>
          <cell r="AL382" t="str">
            <v>PNN FARALLONES DE CALI</v>
          </cell>
          <cell r="AM382" t="str">
            <v>2 SUPERVISOR</v>
          </cell>
          <cell r="AN382" t="str">
            <v>3 CÉDULA DE CIUDADANÍA</v>
          </cell>
          <cell r="AO382">
            <v>1082775671</v>
          </cell>
          <cell r="AP382" t="str">
            <v>JUAN MANUEL GUZMÁN LÓPEZ</v>
          </cell>
          <cell r="AR382" t="str">
            <v>3 NO PACTADOS</v>
          </cell>
          <cell r="AS382" t="str">
            <v>4 NO SE HA ADICIONADO NI EN VALOR y EN TIEMPO</v>
          </cell>
          <cell r="AT382">
            <v>0</v>
          </cell>
          <cell r="AU382">
            <v>0</v>
          </cell>
          <cell r="AV382" t="str">
            <v>N/A</v>
          </cell>
          <cell r="AW382">
            <v>0</v>
          </cell>
          <cell r="AX382" t="str">
            <v>N/A</v>
          </cell>
          <cell r="AY382" t="str">
            <v>N/A</v>
          </cell>
          <cell r="AZ382">
            <v>45768</v>
          </cell>
          <cell r="BA382">
            <v>45754</v>
          </cell>
          <cell r="BB382">
            <v>46022</v>
          </cell>
          <cell r="BC382" t="str">
            <v>N/A</v>
          </cell>
          <cell r="BD382" t="str">
            <v>2. NO</v>
          </cell>
          <cell r="BE382" t="str">
            <v>N/A</v>
          </cell>
          <cell r="BF382" t="str">
            <v>N-A</v>
          </cell>
          <cell r="BG382" t="str">
            <v>2. NO</v>
          </cell>
          <cell r="BH382">
            <v>0</v>
          </cell>
          <cell r="BI382" t="str">
            <v>N/A</v>
          </cell>
          <cell r="BJ382">
            <v>0</v>
          </cell>
          <cell r="BK382" t="str">
            <v>N/A</v>
          </cell>
          <cell r="BL382" t="str">
            <v>2025753502300004E</v>
          </cell>
          <cell r="BM382">
            <v>10000000</v>
          </cell>
          <cell r="BN382" t="str">
            <v>DIANA PATRICIA GUERRERO</v>
          </cell>
          <cell r="BO382" t="str">
            <v>N-A</v>
          </cell>
          <cell r="BP382" t="str">
            <v>VIGENTE</v>
          </cell>
          <cell r="BR382" t="str">
            <v xml:space="preserve">https://www.colombiacompra.gov.co/tienda-virtual-del-estado-colombiano/ordenes-compra/144620 </v>
          </cell>
          <cell r="BW382" t="str">
            <v>BANCO BILBAO VIZCAYA ARGENTARIA COLOMBIA S.A. BBVA</v>
          </cell>
          <cell r="BX382" t="str">
            <v>Corriente</v>
          </cell>
          <cell r="BY382">
            <v>559106273</v>
          </cell>
          <cell r="CN382">
            <v>10000000</v>
          </cell>
        </row>
        <row r="383">
          <cell r="A383" t="str">
            <v>ORDEN DE COMPRA 144620</v>
          </cell>
          <cell r="B383" t="str">
            <v>1 FONAM</v>
          </cell>
          <cell r="C383" t="str">
            <v>ORDEN DE COMPRA 144620</v>
          </cell>
          <cell r="D383" t="str">
            <v>DISTRACOM S.A</v>
          </cell>
          <cell r="E383">
            <v>45754</v>
          </cell>
          <cell r="F383" t="str">
            <v>PA04-3202032-1-102 -PA09-3202032-1-027 Adhesión al acuerdo marco de precios CCE-326-AMP-2022 para el suministro de combustible de la Dirección Territorial Pacifico y sus áreas protegidas para el desarrollo operativo de las actividades enmarcadas en la conservación de la diversidad biológica de las áreas protegidas, así como en los ecosistemas andinos y de páramo. PNN FARALLONES DE CALI y PNN URAMBA BAHÍA MÁLAGA.</v>
          </cell>
          <cell r="G383" t="str">
            <v>N-A</v>
          </cell>
          <cell r="H383" t="str">
            <v>6 ACUERDO MARCO DE PRECIO</v>
          </cell>
          <cell r="I383" t="str">
            <v>21 ORDEN DE COMPRA</v>
          </cell>
          <cell r="J383" t="str">
            <v>SUMINISTRO</v>
          </cell>
          <cell r="K383" t="str">
            <v>15101506/15101505</v>
          </cell>
          <cell r="L383">
            <v>15925</v>
          </cell>
          <cell r="M383">
            <v>16125</v>
          </cell>
          <cell r="N383">
            <v>45755</v>
          </cell>
          <cell r="O383" t="str">
            <v>N/A</v>
          </cell>
          <cell r="P383">
            <v>60000000</v>
          </cell>
          <cell r="Q383" t="str">
            <v>SESENTA MILLONES</v>
          </cell>
          <cell r="R383" t="str">
            <v>2 PERSONA JURIDICA</v>
          </cell>
          <cell r="S383" t="str">
            <v>1 NIT</v>
          </cell>
          <cell r="T383" t="str">
            <v>N/A</v>
          </cell>
          <cell r="U383" t="str">
            <v>N/A</v>
          </cell>
          <cell r="V383">
            <v>811009788</v>
          </cell>
          <cell r="W383" t="str">
            <v>9 DV 8</v>
          </cell>
          <cell r="X383" t="str">
            <v>N-A</v>
          </cell>
          <cell r="Y383" t="str">
            <v>Antioquia</v>
          </cell>
          <cell r="Z383" t="str">
            <v>Medellín</v>
          </cell>
          <cell r="AA383" t="str">
            <v>N/A</v>
          </cell>
          <cell r="AB383" t="str">
            <v>N/A</v>
          </cell>
          <cell r="AC383" t="str">
            <v>N/A</v>
          </cell>
          <cell r="AD383" t="str">
            <v>N/A</v>
          </cell>
          <cell r="AE383" t="str">
            <v>SI</v>
          </cell>
          <cell r="AF383" t="str">
            <v>1 PÓLIZA</v>
          </cell>
          <cell r="AG383" t="str">
            <v>12 SEGUROS DEL ESTADO</v>
          </cell>
          <cell r="AH383" t="str">
            <v>45 CUMPLIM+ CALIDAD DL SERVICIO</v>
          </cell>
          <cell r="AI383">
            <v>45755</v>
          </cell>
          <cell r="AJ383" t="str">
            <v>60-46-101004724</v>
          </cell>
          <cell r="AK383" t="str">
            <v>GLORIA TERESITA SERNA ALZATE</v>
          </cell>
          <cell r="AL383" t="str">
            <v>PNN URAMBA BAHÍA MÁLAGA</v>
          </cell>
          <cell r="AM383" t="str">
            <v>2 SUPERVISOR</v>
          </cell>
          <cell r="AN383" t="str">
            <v>3 CÉDULA DE CIUDADANÍA</v>
          </cell>
          <cell r="AO383">
            <v>79189471</v>
          </cell>
          <cell r="AP383" t="str">
            <v>JUAN CARLOS CONTRERAS</v>
          </cell>
          <cell r="AR383" t="str">
            <v>3 NO PACTADOS</v>
          </cell>
          <cell r="AS383" t="str">
            <v>4 NO SE HA ADICIONADO NI EN VALOR y EN TIEMPO</v>
          </cell>
          <cell r="AT383">
            <v>0</v>
          </cell>
          <cell r="AU383">
            <v>0</v>
          </cell>
          <cell r="AV383" t="str">
            <v>N/A</v>
          </cell>
          <cell r="AW383">
            <v>0</v>
          </cell>
          <cell r="AX383" t="str">
            <v>N/A</v>
          </cell>
          <cell r="AY383" t="str">
            <v>N/A</v>
          </cell>
          <cell r="AZ383">
            <v>45768</v>
          </cell>
          <cell r="BA383">
            <v>45754</v>
          </cell>
          <cell r="BB383">
            <v>46022</v>
          </cell>
          <cell r="BC383" t="str">
            <v>N/A</v>
          </cell>
          <cell r="BD383" t="str">
            <v>2. NO</v>
          </cell>
          <cell r="BE383" t="str">
            <v>N/A</v>
          </cell>
          <cell r="BF383">
            <v>0</v>
          </cell>
          <cell r="BG383" t="str">
            <v>2. NO</v>
          </cell>
          <cell r="BH383">
            <v>0</v>
          </cell>
          <cell r="BI383" t="str">
            <v>N/A</v>
          </cell>
          <cell r="BJ383">
            <v>0</v>
          </cell>
          <cell r="BK383" t="str">
            <v>N/A</v>
          </cell>
          <cell r="BL383" t="str">
            <v>2025753502300004E</v>
          </cell>
          <cell r="BM383">
            <v>60000000</v>
          </cell>
          <cell r="BN383" t="str">
            <v>DIANA PATRICIA GUERRERO</v>
          </cell>
          <cell r="BO383" t="str">
            <v>N-A</v>
          </cell>
          <cell r="BP383" t="str">
            <v>VIGENTE</v>
          </cell>
          <cell r="BR383" t="str">
            <v xml:space="preserve">https://www.colombiacompra.gov.co/tienda-virtual-del-estado-colombiano/ordenes-compra/144620 </v>
          </cell>
          <cell r="BW383" t="str">
            <v>BANCO BILBAO VIZCAYA ARGENTARIA COLOMBIA S.A. BBVA</v>
          </cell>
          <cell r="BX383" t="str">
            <v>Corriente</v>
          </cell>
          <cell r="BY383">
            <v>559106273</v>
          </cell>
          <cell r="CN383">
            <v>60000000</v>
          </cell>
        </row>
        <row r="384">
          <cell r="A384" t="str">
            <v>ORDEN DE COMPRA 147431</v>
          </cell>
          <cell r="B384" t="str">
            <v>1 FONAM</v>
          </cell>
          <cell r="C384" t="str">
            <v>ORDEN DE COMPRA 147431</v>
          </cell>
          <cell r="D384" t="str">
            <v>PROVEER INSTITUCIONAL S.A.S</v>
          </cell>
          <cell r="E384">
            <v>45819</v>
          </cell>
          <cell r="F384" t="str">
            <v xml:space="preserve">Adquirir insumos, herramientas y materiales de aseo y cafetería para las sedes administrativas y operativas del PNN Farallones de Cali, especialmente en los ecosistemas andinos y de páramo, en el marco de la conservación de la diversidad biológica de las Áreas Protegidas del SINAP Nacional. </v>
          </cell>
          <cell r="G384" t="str">
            <v>N-A</v>
          </cell>
          <cell r="H384" t="str">
            <v>6 ACUERDO MARCO DE PRECIO</v>
          </cell>
          <cell r="I384" t="str">
            <v>21 ORDEN DE COMPRA</v>
          </cell>
          <cell r="J384" t="str">
            <v>COMPRAVENTA</v>
          </cell>
          <cell r="K384">
            <v>47131810</v>
          </cell>
          <cell r="L384">
            <v>20325</v>
          </cell>
          <cell r="M384">
            <v>26725</v>
          </cell>
          <cell r="N384">
            <v>45820</v>
          </cell>
          <cell r="O384" t="str">
            <v>N/A</v>
          </cell>
          <cell r="P384">
            <v>4999797</v>
          </cell>
          <cell r="Q384" t="str">
            <v>CUATRO MILLONES NOVECIENTOS NOVENTA Y NUEVE MIL SETECIENTOS NOVENTA Y SIETE</v>
          </cell>
          <cell r="R384" t="str">
            <v>2 PERSONA JURIDICA</v>
          </cell>
          <cell r="S384" t="str">
            <v>1 NIT</v>
          </cell>
          <cell r="T384" t="str">
            <v>N/A</v>
          </cell>
          <cell r="U384" t="str">
            <v>N/A</v>
          </cell>
          <cell r="V384">
            <v>900365660</v>
          </cell>
          <cell r="W384" t="str">
            <v>3 DV 2</v>
          </cell>
          <cell r="X384" t="str">
            <v>N-A</v>
          </cell>
          <cell r="Y384" t="str">
            <v>Risaralda</v>
          </cell>
          <cell r="Z384" t="str">
            <v>Dosquebradas</v>
          </cell>
          <cell r="AA384" t="str">
            <v>N/A</v>
          </cell>
          <cell r="AB384" t="str">
            <v>N/A</v>
          </cell>
          <cell r="AC384" t="str">
            <v>N/A</v>
          </cell>
          <cell r="AD384" t="str">
            <v>N/A</v>
          </cell>
          <cell r="AE384" t="str">
            <v>NO</v>
          </cell>
          <cell r="AF384" t="str">
            <v>6 NO CONSTITUYÓ GARANTÍAS</v>
          </cell>
          <cell r="AG384" t="str">
            <v>N-A</v>
          </cell>
          <cell r="AH384" t="str">
            <v>N-A</v>
          </cell>
          <cell r="AI384" t="str">
            <v>N-A</v>
          </cell>
          <cell r="AJ384" t="str">
            <v>N-A</v>
          </cell>
          <cell r="AK384" t="str">
            <v>GLORIA TERESITA SERNA ALZATE</v>
          </cell>
          <cell r="AL384" t="str">
            <v>PNN FARALLONES DE CALI</v>
          </cell>
          <cell r="AM384" t="str">
            <v>2 SUPERVISOR</v>
          </cell>
          <cell r="AN384" t="str">
            <v>3 CÉDULA DE CIUDADANÍA</v>
          </cell>
          <cell r="AO384">
            <v>29120620</v>
          </cell>
          <cell r="AP384" t="str">
            <v>MARIA JULIANA CERON</v>
          </cell>
          <cell r="AQ384">
            <v>12</v>
          </cell>
          <cell r="AR384" t="str">
            <v>3 NO PACTADOS</v>
          </cell>
          <cell r="AS384" t="str">
            <v>4 NO SE HA ADICIONADO NI EN VALOR y EN TIEMPO</v>
          </cell>
          <cell r="AT384">
            <v>0</v>
          </cell>
          <cell r="AU384">
            <v>0</v>
          </cell>
          <cell r="AV384" t="str">
            <v>N/A</v>
          </cell>
          <cell r="AW384">
            <v>0</v>
          </cell>
          <cell r="AX384" t="str">
            <v>N/A</v>
          </cell>
          <cell r="AY384" t="str">
            <v>N/A</v>
          </cell>
          <cell r="AZ384" t="str">
            <v>N-A</v>
          </cell>
          <cell r="BA384">
            <v>45819</v>
          </cell>
          <cell r="BB384">
            <v>45831</v>
          </cell>
          <cell r="BC384" t="str">
            <v>N/A</v>
          </cell>
          <cell r="BD384" t="str">
            <v>2. NO</v>
          </cell>
          <cell r="BE384" t="str">
            <v>N/A</v>
          </cell>
          <cell r="BF384">
            <v>0</v>
          </cell>
          <cell r="BG384" t="str">
            <v>2. NO</v>
          </cell>
          <cell r="BH384">
            <v>0</v>
          </cell>
          <cell r="BI384" t="str">
            <v>N/A</v>
          </cell>
          <cell r="BJ384">
            <v>0</v>
          </cell>
          <cell r="BK384" t="str">
            <v>N/A</v>
          </cell>
          <cell r="BL384" t="str">
            <v xml:space="preserve">2025753502300005E </v>
          </cell>
          <cell r="BM384">
            <v>4999797</v>
          </cell>
          <cell r="BN384" t="str">
            <v>WENDY ISABEL DAVID</v>
          </cell>
          <cell r="BO384" t="str">
            <v>N-A</v>
          </cell>
          <cell r="BP384" t="str">
            <v>VIGENTE</v>
          </cell>
          <cell r="BR384" t="str">
            <v xml:space="preserve">https://www.colombiacompra.gov.co/tienda-virtual-del-estado-colombiano/ordenes-compra/147431           </v>
          </cell>
          <cell r="BW384" t="str">
            <v>BANCO DE BOGOTA</v>
          </cell>
          <cell r="BX384" t="str">
            <v>Corriente</v>
          </cell>
          <cell r="BY384">
            <v>279144497</v>
          </cell>
          <cell r="CN384">
            <v>4999797</v>
          </cell>
        </row>
        <row r="385">
          <cell r="A385" t="str">
            <v>ORDEN DE COMPRA 147628</v>
          </cell>
          <cell r="B385" t="str">
            <v>1 FONAM</v>
          </cell>
          <cell r="C385" t="str">
            <v>ORDEN DE COMPRA 147628</v>
          </cell>
          <cell r="D385" t="str">
            <v>PANAMERICANA OUTSOURCING S.A.</v>
          </cell>
          <cell r="E385">
            <v>45824</v>
          </cell>
          <cell r="F385" t="str">
            <v xml:space="preserve">PA10-3202060-18-1-045, PA10-3202032-1-046, PA10-3202032-1-047, PA10-3202010-25-048 Adquirir insumos y materiales de aseo y cafetería para el Parque Nacional Natural Utria.
</v>
          </cell>
          <cell r="G385" t="str">
            <v>N-A</v>
          </cell>
          <cell r="H385" t="str">
            <v>6 ACUERDO MARCO DE PRECIO</v>
          </cell>
          <cell r="I385" t="str">
            <v>21 ORDEN DE COMPRA</v>
          </cell>
          <cell r="J385" t="str">
            <v>COMPRAVENTA</v>
          </cell>
          <cell r="K385">
            <v>47131700</v>
          </cell>
          <cell r="L385">
            <v>23325</v>
          </cell>
          <cell r="M385">
            <v>27825</v>
          </cell>
          <cell r="N385">
            <v>45824</v>
          </cell>
          <cell r="O385" t="str">
            <v>N/A</v>
          </cell>
          <cell r="P385">
            <v>6621079</v>
          </cell>
          <cell r="Q385" t="str">
            <v>SEIS MILLONES SEISCIENTOS VEINTIÚN MIL SETENTA Y NUEVE</v>
          </cell>
          <cell r="R385" t="str">
            <v>2 PERSONA JURIDICA</v>
          </cell>
          <cell r="S385" t="str">
            <v>1 NIT</v>
          </cell>
          <cell r="T385" t="str">
            <v>N/A</v>
          </cell>
          <cell r="U385" t="str">
            <v>N/A</v>
          </cell>
          <cell r="V385">
            <v>830077655</v>
          </cell>
          <cell r="W385" t="str">
            <v>7 DV 6</v>
          </cell>
          <cell r="X385" t="str">
            <v>N-A</v>
          </cell>
          <cell r="Y385" t="str">
            <v>Cundinamarca</v>
          </cell>
          <cell r="Z385" t="str">
            <v>Bogotá D.C</v>
          </cell>
          <cell r="AA385" t="str">
            <v>N/A</v>
          </cell>
          <cell r="AB385" t="str">
            <v>N/A</v>
          </cell>
          <cell r="AC385" t="str">
            <v>N/A</v>
          </cell>
          <cell r="AD385" t="str">
            <v>N/A</v>
          </cell>
          <cell r="AE385" t="str">
            <v>NO</v>
          </cell>
          <cell r="AF385" t="str">
            <v>6 NO CONSTITUYÓ GARANTÍAS</v>
          </cell>
          <cell r="AG385" t="str">
            <v>N-A</v>
          </cell>
          <cell r="AH385" t="str">
            <v>N-A</v>
          </cell>
          <cell r="AI385" t="str">
            <v>N-A</v>
          </cell>
          <cell r="AJ385" t="str">
            <v>N-A</v>
          </cell>
          <cell r="AK385" t="str">
            <v>GLORIA TERESITA SERNA ALZATE</v>
          </cell>
          <cell r="AL385" t="str">
            <v>PNN UTRÍA</v>
          </cell>
          <cell r="AM385" t="str">
            <v>2 SUPERVISOR</v>
          </cell>
          <cell r="AN385" t="str">
            <v>3 CÉDULA DE CIUDADANÍA</v>
          </cell>
          <cell r="AO385">
            <v>66848955</v>
          </cell>
          <cell r="AP385" t="str">
            <v>MARIA XIMENA ZORRILLA A.</v>
          </cell>
          <cell r="AQ385">
            <v>23</v>
          </cell>
          <cell r="AR385" t="str">
            <v>3 NO PACTADOS</v>
          </cell>
          <cell r="AS385" t="str">
            <v>4 NO SE HA ADICIONADO NI EN VALOR y EN TIEMPO</v>
          </cell>
          <cell r="AT385">
            <v>0</v>
          </cell>
          <cell r="AU385">
            <v>0</v>
          </cell>
          <cell r="AV385" t="str">
            <v>N/A</v>
          </cell>
          <cell r="AW385">
            <v>0</v>
          </cell>
          <cell r="AX385" t="str">
            <v>N/A</v>
          </cell>
          <cell r="AY385" t="str">
            <v>N/A</v>
          </cell>
          <cell r="AZ385" t="str">
            <v>N-A</v>
          </cell>
          <cell r="BA385">
            <v>45824</v>
          </cell>
          <cell r="BB385">
            <v>45847</v>
          </cell>
          <cell r="BC385" t="str">
            <v>N/A</v>
          </cell>
          <cell r="BD385" t="str">
            <v>2. NO</v>
          </cell>
          <cell r="BE385" t="str">
            <v>N/A</v>
          </cell>
          <cell r="BF385">
            <v>0</v>
          </cell>
          <cell r="BG385" t="str">
            <v>2. NO</v>
          </cell>
          <cell r="BH385">
            <v>0</v>
          </cell>
          <cell r="BI385" t="str">
            <v>N/A</v>
          </cell>
          <cell r="BJ385">
            <v>0</v>
          </cell>
          <cell r="BK385" t="str">
            <v>N/A</v>
          </cell>
          <cell r="BL385" t="str">
            <v>2025753502300006E</v>
          </cell>
          <cell r="BM385">
            <v>6621079</v>
          </cell>
          <cell r="BN385" t="str">
            <v>JULIANA ISABEL MONTES ROMERO</v>
          </cell>
          <cell r="BO385" t="str">
            <v>N-A</v>
          </cell>
          <cell r="BP385" t="str">
            <v>VIGENTE</v>
          </cell>
          <cell r="BR385" t="str">
            <v xml:space="preserve">https://www.colombiacompra.gov.co/tienda-virtual-del-estado-colombiano/ordenes-compra/147628 </v>
          </cell>
          <cell r="BW385" t="str">
            <v>BANCOLOMBIA S.A.</v>
          </cell>
          <cell r="BX385" t="str">
            <v>Corriente</v>
          </cell>
          <cell r="BY385">
            <v>17406862171</v>
          </cell>
          <cell r="CN385">
            <v>6621079</v>
          </cell>
        </row>
        <row r="386">
          <cell r="A386" t="str">
            <v xml:space="preserve">ORDEN DE COMPRA 149732
</v>
          </cell>
          <cell r="B386" t="str">
            <v>1 FONAM</v>
          </cell>
          <cell r="C386" t="str">
            <v xml:space="preserve">ORDEN DE COMPRA 149732
</v>
          </cell>
          <cell r="D386" t="str">
            <v xml:space="preserve">FERRICENTROS
</v>
          </cell>
          <cell r="E386">
            <v>45870</v>
          </cell>
          <cell r="F386" t="str">
            <v xml:space="preserve">PA05-3202008-10-013; PA05-3202008-9-046; PA05-3202032-1-047 Adquirir una planta de generación eléctrica a motor diésel para el funcionamiento operativo del Parque Nacional Natural Gorgona, con el fin de garantizar el suministro de energía en actividades misionales, técnicas y logísticas, en el marco de la conservación de la diversidad biológica de las áreas protegidas del SINAP nacional.
</v>
          </cell>
          <cell r="G386" t="str">
            <v>N-A</v>
          </cell>
          <cell r="H386" t="str">
            <v>6 ACUERDO MARCO DE PRECIO</v>
          </cell>
          <cell r="I386" t="str">
            <v>21 ORDEN DE COMPRA</v>
          </cell>
          <cell r="J386" t="str">
            <v>COMPRAVENTA</v>
          </cell>
          <cell r="K386">
            <v>26131501</v>
          </cell>
          <cell r="L386">
            <v>30725</v>
          </cell>
          <cell r="M386">
            <v>39525</v>
          </cell>
          <cell r="N386">
            <v>45874</v>
          </cell>
          <cell r="O386" t="str">
            <v>N/A</v>
          </cell>
          <cell r="P386">
            <v>29750000</v>
          </cell>
          <cell r="Q386" t="str">
            <v>VEINTINUEVE MILLONES SETECIENTOS CINCUENTA MIL</v>
          </cell>
          <cell r="R386" t="str">
            <v>2 PERSONA JURIDICA</v>
          </cell>
          <cell r="S386" t="str">
            <v>1 NIT</v>
          </cell>
          <cell r="T386" t="str">
            <v>N/A</v>
          </cell>
          <cell r="U386" t="str">
            <v>N/A</v>
          </cell>
          <cell r="V386">
            <v>800237412</v>
          </cell>
          <cell r="W386" t="str">
            <v>2 DV 1</v>
          </cell>
          <cell r="X386" t="str">
            <v>N-A</v>
          </cell>
          <cell r="Y386" t="str">
            <v>Cundinamarca</v>
          </cell>
          <cell r="Z386" t="str">
            <v>Bogotá D.C</v>
          </cell>
          <cell r="AA386" t="str">
            <v>N/A</v>
          </cell>
          <cell r="AB386" t="str">
            <v>N/A</v>
          </cell>
          <cell r="AC386" t="str">
            <v>N/A</v>
          </cell>
          <cell r="AD386" t="str">
            <v>N/A</v>
          </cell>
          <cell r="AE386" t="str">
            <v>NO</v>
          </cell>
          <cell r="AF386" t="str">
            <v>6 NO CONSTITUYÓ GARANTÍAS</v>
          </cell>
          <cell r="AG386" t="str">
            <v>N-A</v>
          </cell>
          <cell r="AH386" t="str">
            <v>N-A</v>
          </cell>
          <cell r="AI386" t="str">
            <v>N-A</v>
          </cell>
          <cell r="AJ386" t="str">
            <v>N-A</v>
          </cell>
          <cell r="AK386" t="str">
            <v>GLORIA TERESITA SERNA ALZATE</v>
          </cell>
          <cell r="AL386" t="str">
            <v>PNN GORGONA</v>
          </cell>
          <cell r="AM386" t="str">
            <v>2 SUPERVISOR</v>
          </cell>
          <cell r="AN386" t="str">
            <v>3 CÉDULA DE CIUDADANÍA</v>
          </cell>
          <cell r="AO386">
            <v>6499218</v>
          </cell>
          <cell r="AP386" t="str">
            <v>ANDRES MAURICIO ROJAS CAÑAS</v>
          </cell>
          <cell r="AQ386">
            <v>14</v>
          </cell>
          <cell r="AR386" t="str">
            <v>3 NO PACTADOS</v>
          </cell>
          <cell r="AS386" t="str">
            <v>4 NO SE HA ADICIONADO NI EN VALOR y EN TIEMPO</v>
          </cell>
          <cell r="AT386">
            <v>0</v>
          </cell>
          <cell r="AU386">
            <v>0</v>
          </cell>
          <cell r="AV386" t="str">
            <v>N/A</v>
          </cell>
          <cell r="AW386">
            <v>0</v>
          </cell>
          <cell r="AX386" t="str">
            <v>N/A</v>
          </cell>
          <cell r="AY386" t="str">
            <v>N/A</v>
          </cell>
          <cell r="AZ386" t="str">
            <v>N-A</v>
          </cell>
          <cell r="BA386">
            <v>45870</v>
          </cell>
          <cell r="BB386">
            <v>45883</v>
          </cell>
          <cell r="BC386" t="str">
            <v>N/A</v>
          </cell>
          <cell r="BD386" t="str">
            <v>2. NO</v>
          </cell>
          <cell r="BE386" t="str">
            <v>N/A</v>
          </cell>
          <cell r="BF386">
            <v>0</v>
          </cell>
          <cell r="BG386" t="str">
            <v>2. NO</v>
          </cell>
          <cell r="BH386">
            <v>0</v>
          </cell>
          <cell r="BI386" t="str">
            <v>N/A</v>
          </cell>
          <cell r="BJ386">
            <v>0</v>
          </cell>
          <cell r="BK386" t="str">
            <v>N/A</v>
          </cell>
          <cell r="BL386" t="str">
            <v>2025753502300007E</v>
          </cell>
          <cell r="BM386">
            <v>29750000</v>
          </cell>
          <cell r="BN386" t="str">
            <v>KHAREM CARABALI MARULANDA</v>
          </cell>
          <cell r="BO386" t="str">
            <v>N-A</v>
          </cell>
          <cell r="BP386" t="str">
            <v>VIGENTE</v>
          </cell>
          <cell r="BR386" t="str">
            <v xml:space="preserve">https://www.colombiacompra.gov.co/tienda-virtual-del-estado-colombiano/ordenes-compra/149732 </v>
          </cell>
          <cell r="BW386" t="e">
            <v>#N/A</v>
          </cell>
          <cell r="BX386" t="e">
            <v>#N/A</v>
          </cell>
          <cell r="BY386" t="e">
            <v>#N/A</v>
          </cell>
          <cell r="CN386">
            <v>29750000</v>
          </cell>
        </row>
        <row r="387">
          <cell r="A387" t="str">
            <v>ORDEN DE COMPRA 149537</v>
          </cell>
          <cell r="B387" t="str">
            <v>1 FONAM</v>
          </cell>
          <cell r="C387" t="str">
            <v>ORDEN DE COMPRA 149537</v>
          </cell>
          <cell r="D387" t="str">
            <v>PANAMERICANA OUTSOURCING S.A.</v>
          </cell>
          <cell r="E387">
            <v>45866</v>
          </cell>
          <cell r="F387" t="str">
            <v xml:space="preserve">Adquirir insumos y materiales de papelería y oficina para el desarrollo de las actividades administrativas en las áreas protegidas de Dirección Territorial Pacífico, en el marco de la conservación de la diversidad biológica de las áreas protegidas SINAP nacional.
</v>
          </cell>
          <cell r="G387" t="str">
            <v>N-A</v>
          </cell>
          <cell r="H387" t="str">
            <v>6 ACUERDO MARCO DE PRECIO</v>
          </cell>
          <cell r="I387" t="str">
            <v>21 ORDEN DE COMPRA</v>
          </cell>
          <cell r="J387" t="str">
            <v>COMPRAVENTA</v>
          </cell>
          <cell r="K387">
            <v>44121701</v>
          </cell>
          <cell r="L387">
            <v>27425</v>
          </cell>
          <cell r="M387">
            <v>40425</v>
          </cell>
          <cell r="N387">
            <v>45882</v>
          </cell>
          <cell r="O387" t="str">
            <v>N/A</v>
          </cell>
          <cell r="P387">
            <v>7000000</v>
          </cell>
          <cell r="Q387" t="str">
            <v>SIETE MILLONES</v>
          </cell>
          <cell r="R387" t="str">
            <v>2 PERSONA JURIDICA</v>
          </cell>
          <cell r="S387" t="str">
            <v>1 NIT</v>
          </cell>
          <cell r="T387" t="str">
            <v>N/A</v>
          </cell>
          <cell r="U387" t="str">
            <v>N/A</v>
          </cell>
          <cell r="V387">
            <v>830077655</v>
          </cell>
          <cell r="W387" t="str">
            <v>7 DV 6</v>
          </cell>
          <cell r="X387" t="str">
            <v>N-A</v>
          </cell>
          <cell r="Y387" t="str">
            <v>Cundinamarca</v>
          </cell>
          <cell r="Z387" t="str">
            <v>Bogotá D.C</v>
          </cell>
          <cell r="AA387" t="str">
            <v>N/A</v>
          </cell>
          <cell r="AB387" t="str">
            <v>N/A</v>
          </cell>
          <cell r="AC387" t="str">
            <v>N/A</v>
          </cell>
          <cell r="AD387" t="str">
            <v>N/A</v>
          </cell>
          <cell r="AE387" t="str">
            <v>NO</v>
          </cell>
          <cell r="AF387" t="str">
            <v>6 NO CONSTITUYÓ GARANTÍAS</v>
          </cell>
          <cell r="AG387" t="str">
            <v>N-A</v>
          </cell>
          <cell r="AH387" t="str">
            <v>N-A</v>
          </cell>
          <cell r="AI387" t="str">
            <v>N-A</v>
          </cell>
          <cell r="AJ387" t="str">
            <v>N-A</v>
          </cell>
          <cell r="AK387" t="str">
            <v>GLORIA TERESITA SERNA ALZATE</v>
          </cell>
          <cell r="AL387" t="str">
            <v>DNMI CABO MANGLARES</v>
          </cell>
          <cell r="AM387" t="str">
            <v>2 SUPERVISOR</v>
          </cell>
          <cell r="AN387" t="str">
            <v>3 CÉDULA DE CIUDADANÍA</v>
          </cell>
          <cell r="AO387">
            <v>24344682</v>
          </cell>
          <cell r="AP387" t="str">
            <v>DIANA CAROLINA GOMEZ</v>
          </cell>
          <cell r="AQ387">
            <v>32</v>
          </cell>
          <cell r="AR387" t="str">
            <v>3 NO PACTADOS</v>
          </cell>
          <cell r="AS387" t="str">
            <v>4 NO SE HA ADICIONADO NI EN VALOR y EN TIEMPO</v>
          </cell>
          <cell r="AT387">
            <v>0</v>
          </cell>
          <cell r="AU387">
            <v>0</v>
          </cell>
          <cell r="AV387" t="str">
            <v>N/A</v>
          </cell>
          <cell r="AW387">
            <v>0</v>
          </cell>
          <cell r="AX387" t="str">
            <v>N/A</v>
          </cell>
          <cell r="AY387" t="str">
            <v>N/A</v>
          </cell>
          <cell r="AZ387" t="str">
            <v>N-A</v>
          </cell>
          <cell r="BA387">
            <v>45882</v>
          </cell>
          <cell r="BB387">
            <v>45898</v>
          </cell>
          <cell r="BC387" t="str">
            <v>N/A</v>
          </cell>
          <cell r="BD387" t="str">
            <v>2. NO</v>
          </cell>
          <cell r="BE387" t="str">
            <v>N/A</v>
          </cell>
          <cell r="BF387">
            <v>0</v>
          </cell>
          <cell r="BG387" t="str">
            <v>2. NO</v>
          </cell>
          <cell r="BH387">
            <v>0</v>
          </cell>
          <cell r="BI387" t="str">
            <v>N/A</v>
          </cell>
          <cell r="BJ387">
            <v>0</v>
          </cell>
          <cell r="BK387" t="str">
            <v>N/A</v>
          </cell>
          <cell r="BL387" t="str">
            <v>2025753502300008E</v>
          </cell>
          <cell r="BM387">
            <v>7000000</v>
          </cell>
          <cell r="BN387" t="str">
            <v>STEPHANIE ANDREA RODRÍGUEZ VALENCIA</v>
          </cell>
          <cell r="BO387" t="str">
            <v>N-A</v>
          </cell>
          <cell r="BP387" t="str">
            <v>VIGENTE</v>
          </cell>
          <cell r="BW387" t="str">
            <v>BANCOLOMBIA S.A.</v>
          </cell>
          <cell r="BX387" t="str">
            <v>Corriente</v>
          </cell>
          <cell r="BY387">
            <v>17406862171</v>
          </cell>
          <cell r="CN387">
            <v>7000000</v>
          </cell>
        </row>
        <row r="388">
          <cell r="A388" t="str">
            <v>ORDEN DE COMPRA 149537</v>
          </cell>
          <cell r="B388" t="str">
            <v>1 FONAM</v>
          </cell>
          <cell r="C388" t="str">
            <v>ORDEN DE COMPRA 149537</v>
          </cell>
          <cell r="D388" t="str">
            <v>PANAMERICANA OUTSOURCING S.A.</v>
          </cell>
          <cell r="E388">
            <v>45866</v>
          </cell>
          <cell r="F388" t="str">
            <v xml:space="preserve">Adquirir insumos y materiales de papelería y oficina para el desarrollo de las actividades administrativas en las áreas protegidas de Dirección Territorial Pacífico, en el marco de la conservación de la diversidad biológica de las áreas protegidas SINAP nacional.
</v>
          </cell>
          <cell r="G388" t="str">
            <v>N-A</v>
          </cell>
          <cell r="H388" t="str">
            <v>6 ACUERDO MARCO DE PRECIO</v>
          </cell>
          <cell r="I388" t="str">
            <v>21 ORDEN DE COMPRA</v>
          </cell>
          <cell r="J388" t="str">
            <v>COMPRAVENTA</v>
          </cell>
          <cell r="K388">
            <v>44121701</v>
          </cell>
          <cell r="L388">
            <v>24325</v>
          </cell>
          <cell r="M388">
            <v>40525</v>
          </cell>
          <cell r="N388">
            <v>45882</v>
          </cell>
          <cell r="O388" t="str">
            <v>N/A</v>
          </cell>
          <cell r="P388">
            <v>34989534</v>
          </cell>
          <cell r="Q388" t="str">
            <v>TREINTA Y CUATRO MILLONES NOVECIENTOS OCHENTA Y NUEVE MIL QUINIENTOS TREINTA Y CUATRO</v>
          </cell>
          <cell r="R388" t="str">
            <v>2 PERSONA JURIDICA</v>
          </cell>
          <cell r="S388" t="str">
            <v>1 NIT</v>
          </cell>
          <cell r="T388" t="str">
            <v>N/A</v>
          </cell>
          <cell r="U388" t="str">
            <v>N/A</v>
          </cell>
          <cell r="V388">
            <v>830077655</v>
          </cell>
          <cell r="W388" t="str">
            <v>7 DV 6</v>
          </cell>
          <cell r="X388" t="str">
            <v>N-A</v>
          </cell>
          <cell r="Y388" t="str">
            <v>Cundinamarca</v>
          </cell>
          <cell r="Z388" t="str">
            <v>Bogotá D.C</v>
          </cell>
          <cell r="AA388" t="str">
            <v>N/A</v>
          </cell>
          <cell r="AB388" t="str">
            <v>N/A</v>
          </cell>
          <cell r="AC388" t="str">
            <v>N/A</v>
          </cell>
          <cell r="AD388" t="str">
            <v>N/A</v>
          </cell>
          <cell r="AE388" t="str">
            <v>NO</v>
          </cell>
          <cell r="AF388" t="str">
            <v>6 NO CONSTITUYÓ GARANTÍAS</v>
          </cell>
          <cell r="AG388" t="str">
            <v>N-A</v>
          </cell>
          <cell r="AH388" t="str">
            <v>N-A</v>
          </cell>
          <cell r="AI388" t="str">
            <v>N-A</v>
          </cell>
          <cell r="AJ388" t="str">
            <v>N-A</v>
          </cell>
          <cell r="AK388" t="str">
            <v>GLORIA TERESITA SERNA ALZATE</v>
          </cell>
          <cell r="AL388" t="str">
            <v>PNN FARALLONES DE CALI</v>
          </cell>
          <cell r="AM388" t="str">
            <v>2 SUPERVISOR</v>
          </cell>
          <cell r="AN388" t="str">
            <v>3 CÉDULA DE CIUDADANÍA</v>
          </cell>
          <cell r="AO388">
            <v>24344682</v>
          </cell>
          <cell r="AP388" t="str">
            <v>DIANA CAROLINA GOMEZ</v>
          </cell>
          <cell r="AQ388">
            <v>32</v>
          </cell>
          <cell r="AR388" t="str">
            <v>3 NO PACTADOS</v>
          </cell>
          <cell r="AS388" t="str">
            <v>4 NO SE HA ADICIONADO NI EN VALOR y EN TIEMPO</v>
          </cell>
          <cell r="AT388">
            <v>0</v>
          </cell>
          <cell r="AU388">
            <v>0</v>
          </cell>
          <cell r="AV388" t="str">
            <v>N/A</v>
          </cell>
          <cell r="AW388">
            <v>0</v>
          </cell>
          <cell r="AX388" t="str">
            <v>N/A</v>
          </cell>
          <cell r="AY388" t="str">
            <v>N/A</v>
          </cell>
          <cell r="AZ388" t="str">
            <v>N-A</v>
          </cell>
          <cell r="BA388">
            <v>45882</v>
          </cell>
          <cell r="BB388">
            <v>45898</v>
          </cell>
          <cell r="BC388" t="str">
            <v>N/A</v>
          </cell>
          <cell r="BD388" t="str">
            <v>2. NO</v>
          </cell>
          <cell r="BE388" t="str">
            <v>N/A</v>
          </cell>
          <cell r="BF388">
            <v>0</v>
          </cell>
          <cell r="BG388" t="str">
            <v>2. NO</v>
          </cell>
          <cell r="BH388">
            <v>0</v>
          </cell>
          <cell r="BI388" t="str">
            <v>N/A</v>
          </cell>
          <cell r="BJ388">
            <v>0</v>
          </cell>
          <cell r="BK388" t="str">
            <v>N/A</v>
          </cell>
          <cell r="BL388" t="str">
            <v>2025753502300008E</v>
          </cell>
          <cell r="BM388">
            <v>34989534</v>
          </cell>
          <cell r="BN388" t="str">
            <v>STEPHANIE ANDREA RODRÍGUEZ VALENCIA</v>
          </cell>
          <cell r="BO388" t="str">
            <v>N-A</v>
          </cell>
          <cell r="BP388" t="str">
            <v>VIGENTE</v>
          </cell>
          <cell r="BW388" t="str">
            <v>BANCOLOMBIA S.A.</v>
          </cell>
          <cell r="BX388" t="str">
            <v>Corriente</v>
          </cell>
          <cell r="BY388">
            <v>17406862171</v>
          </cell>
          <cell r="CN388">
            <v>34989534</v>
          </cell>
        </row>
        <row r="389">
          <cell r="A389" t="str">
            <v>ORDEN DE COMPRA 149537</v>
          </cell>
          <cell r="B389" t="str">
            <v>1 FONAM</v>
          </cell>
          <cell r="C389" t="str">
            <v>ORDEN DE COMPRA 149537</v>
          </cell>
          <cell r="D389" t="str">
            <v>PANAMERICANA OUTSOURCING S.A.</v>
          </cell>
          <cell r="E389">
            <v>45866</v>
          </cell>
          <cell r="F389" t="str">
            <v xml:space="preserve">Adquirir insumos y materiales de papelería y oficina para el desarrollo de las actividades administrativas en las áreas protegidas de Dirección Territorial Pacífico, en el marco de la conservación de la diversidad biológica de las áreas protegidas SINAP nacional.
</v>
          </cell>
          <cell r="G389" t="str">
            <v>N-A</v>
          </cell>
          <cell r="H389" t="str">
            <v>6 ACUERDO MARCO DE PRECIO</v>
          </cell>
          <cell r="I389" t="str">
            <v>21 ORDEN DE COMPRA</v>
          </cell>
          <cell r="J389" t="str">
            <v>COMPRAVENTA</v>
          </cell>
          <cell r="K389">
            <v>44121701</v>
          </cell>
          <cell r="L389">
            <v>24025</v>
          </cell>
          <cell r="M389">
            <v>40625</v>
          </cell>
          <cell r="N389">
            <v>45882</v>
          </cell>
          <cell r="O389" t="str">
            <v>N/A</v>
          </cell>
          <cell r="P389">
            <v>1497725</v>
          </cell>
          <cell r="Q389" t="str">
            <v>UN MILLÓN CUATROCIENTOS NOVENTA Y SIETE MIL SETECIENTOS VEINTICINCO</v>
          </cell>
          <cell r="R389" t="str">
            <v>2 PERSONA JURIDICA</v>
          </cell>
          <cell r="S389" t="str">
            <v>1 NIT</v>
          </cell>
          <cell r="T389" t="str">
            <v>N/A</v>
          </cell>
          <cell r="U389" t="str">
            <v>N/A</v>
          </cell>
          <cell r="V389">
            <v>830077655</v>
          </cell>
          <cell r="W389" t="str">
            <v>7 DV 6</v>
          </cell>
          <cell r="X389" t="str">
            <v>N-A</v>
          </cell>
          <cell r="Y389" t="str">
            <v>Cundinamarca</v>
          </cell>
          <cell r="Z389" t="str">
            <v>Bogotá D.C</v>
          </cell>
          <cell r="AA389" t="str">
            <v>N/A</v>
          </cell>
          <cell r="AB389" t="str">
            <v>N/A</v>
          </cell>
          <cell r="AC389" t="str">
            <v>N/A</v>
          </cell>
          <cell r="AD389" t="str">
            <v>N/A</v>
          </cell>
          <cell r="AE389" t="str">
            <v>NO</v>
          </cell>
          <cell r="AF389" t="str">
            <v>6 NO CONSTITUYÓ GARANTÍAS</v>
          </cell>
          <cell r="AG389" t="str">
            <v>N-A</v>
          </cell>
          <cell r="AH389" t="str">
            <v>N-A</v>
          </cell>
          <cell r="AI389" t="str">
            <v>N-A</v>
          </cell>
          <cell r="AJ389" t="str">
            <v>N-A</v>
          </cell>
          <cell r="AK389" t="str">
            <v>GLORIA TERESITA SERNA ALZATE</v>
          </cell>
          <cell r="AL389" t="str">
            <v>SFF MALPELO</v>
          </cell>
          <cell r="AM389" t="str">
            <v>2 SUPERVISOR</v>
          </cell>
          <cell r="AN389" t="str">
            <v>3 CÉDULA DE CIUDADANÍA</v>
          </cell>
          <cell r="AO389">
            <v>24344682</v>
          </cell>
          <cell r="AP389" t="str">
            <v>DIANA CAROLINA GOMEZ</v>
          </cell>
          <cell r="AQ389">
            <v>32</v>
          </cell>
          <cell r="AR389" t="str">
            <v>3 NO PACTADOS</v>
          </cell>
          <cell r="AS389" t="str">
            <v>4 NO SE HA ADICIONADO NI EN VALOR y EN TIEMPO</v>
          </cell>
          <cell r="AT389">
            <v>0</v>
          </cell>
          <cell r="AU389">
            <v>0</v>
          </cell>
          <cell r="AV389" t="str">
            <v>N/A</v>
          </cell>
          <cell r="AW389">
            <v>0</v>
          </cell>
          <cell r="AX389" t="str">
            <v>N/A</v>
          </cell>
          <cell r="AY389" t="str">
            <v>N/A</v>
          </cell>
          <cell r="AZ389" t="str">
            <v>N-A</v>
          </cell>
          <cell r="BA389">
            <v>45882</v>
          </cell>
          <cell r="BB389">
            <v>45898</v>
          </cell>
          <cell r="BC389" t="str">
            <v>N/A</v>
          </cell>
          <cell r="BD389" t="str">
            <v>2. NO</v>
          </cell>
          <cell r="BE389" t="str">
            <v>N/A</v>
          </cell>
          <cell r="BF389">
            <v>0</v>
          </cell>
          <cell r="BG389" t="str">
            <v>2. NO</v>
          </cell>
          <cell r="BH389">
            <v>0</v>
          </cell>
          <cell r="BI389" t="str">
            <v>N/A</v>
          </cell>
          <cell r="BJ389">
            <v>0</v>
          </cell>
          <cell r="BK389" t="str">
            <v>N/A</v>
          </cell>
          <cell r="BL389" t="str">
            <v>2025753502300008E</v>
          </cell>
          <cell r="BM389">
            <v>1497725</v>
          </cell>
          <cell r="BN389" t="str">
            <v>STEPHANIE ANDREA RODRÍGUEZ VALENCIA</v>
          </cell>
          <cell r="BO389" t="str">
            <v>N-A</v>
          </cell>
          <cell r="BP389" t="str">
            <v>VIGENTE</v>
          </cell>
          <cell r="BW389" t="str">
            <v>BANCOLOMBIA S.A.</v>
          </cell>
          <cell r="BX389" t="str">
            <v>Corriente</v>
          </cell>
          <cell r="BY389">
            <v>17406862171</v>
          </cell>
          <cell r="CN389">
            <v>1497725</v>
          </cell>
        </row>
        <row r="390">
          <cell r="A390" t="str">
            <v>ORDEN DE COMPRA 149537</v>
          </cell>
          <cell r="B390" t="str">
            <v>1 FONAM</v>
          </cell>
          <cell r="C390" t="str">
            <v>ORDEN DE COMPRA 149537</v>
          </cell>
          <cell r="D390" t="str">
            <v>PANAMERICANA OUTSOURCING S.A.</v>
          </cell>
          <cell r="E390">
            <v>45866</v>
          </cell>
          <cell r="F390" t="str">
            <v xml:space="preserve">Adquirir insumos y materiales de papelería y oficina para el desarrollo de las actividades administrativas en las áreas protegidas de Dirección Territorial Pacífico, en el marco de la conservación de la diversidad biológica de las áreas protegidas SINAP nacional.
</v>
          </cell>
          <cell r="G390" t="str">
            <v>N-A</v>
          </cell>
          <cell r="H390" t="str">
            <v>6 ACUERDO MARCO DE PRECIO</v>
          </cell>
          <cell r="I390" t="str">
            <v>21 ORDEN DE COMPRA</v>
          </cell>
          <cell r="J390" t="str">
            <v>COMPRAVENTA</v>
          </cell>
          <cell r="K390">
            <v>44121701</v>
          </cell>
          <cell r="L390">
            <v>26225</v>
          </cell>
          <cell r="M390">
            <v>40725</v>
          </cell>
          <cell r="N390">
            <v>45882</v>
          </cell>
          <cell r="O390" t="str">
            <v>N/A</v>
          </cell>
          <cell r="P390">
            <v>2993179</v>
          </cell>
          <cell r="Q390" t="str">
            <v>DOS MILLONES NOVECIENTOS NOVENTA Y TRES MIL CIENTO SETENTA Y NUEVE</v>
          </cell>
          <cell r="R390" t="str">
            <v>2 PERSONA JURIDICA</v>
          </cell>
          <cell r="S390" t="str">
            <v>1 NIT</v>
          </cell>
          <cell r="T390" t="str">
            <v>N/A</v>
          </cell>
          <cell r="U390" t="str">
            <v>N/A</v>
          </cell>
          <cell r="V390">
            <v>830077655</v>
          </cell>
          <cell r="W390" t="str">
            <v>7 DV 6</v>
          </cell>
          <cell r="X390" t="str">
            <v>N-A</v>
          </cell>
          <cell r="Y390" t="str">
            <v>Cundinamarca</v>
          </cell>
          <cell r="Z390" t="str">
            <v>Bogotá D.C</v>
          </cell>
          <cell r="AA390" t="str">
            <v>N/A</v>
          </cell>
          <cell r="AB390" t="str">
            <v>N/A</v>
          </cell>
          <cell r="AC390" t="str">
            <v>N/A</v>
          </cell>
          <cell r="AD390" t="str">
            <v>N/A</v>
          </cell>
          <cell r="AE390" t="str">
            <v>NO</v>
          </cell>
          <cell r="AF390" t="str">
            <v>6 NO CONSTITUYÓ GARANTÍAS</v>
          </cell>
          <cell r="AG390" t="str">
            <v>N-A</v>
          </cell>
          <cell r="AH390" t="str">
            <v>N-A</v>
          </cell>
          <cell r="AI390" t="str">
            <v>N-A</v>
          </cell>
          <cell r="AJ390" t="str">
            <v>N-A</v>
          </cell>
          <cell r="AK390" t="str">
            <v>GLORIA TERESITA SERNA ALZATE</v>
          </cell>
          <cell r="AL390" t="str">
            <v>PNN SANQUIANGA</v>
          </cell>
          <cell r="AM390" t="str">
            <v>2 SUPERVISOR</v>
          </cell>
          <cell r="AN390" t="str">
            <v>3 CÉDULA DE CIUDADANÍA</v>
          </cell>
          <cell r="AO390">
            <v>66859604</v>
          </cell>
          <cell r="AP390" t="str">
            <v>MARGARITA EUGENIA VICTORIA ACOSTA</v>
          </cell>
          <cell r="AQ390">
            <v>32</v>
          </cell>
          <cell r="AR390" t="str">
            <v>3 NO PACTADOS</v>
          </cell>
          <cell r="AS390" t="str">
            <v>4 NO SE HA ADICIONADO NI EN VALOR y EN TIEMPO</v>
          </cell>
          <cell r="AT390">
            <v>0</v>
          </cell>
          <cell r="AU390">
            <v>0</v>
          </cell>
          <cell r="AV390" t="str">
            <v>N/A</v>
          </cell>
          <cell r="AW390">
            <v>0</v>
          </cell>
          <cell r="AX390" t="str">
            <v>N/A</v>
          </cell>
          <cell r="AY390" t="str">
            <v>N/A</v>
          </cell>
          <cell r="AZ390" t="str">
            <v>N-A</v>
          </cell>
          <cell r="BA390">
            <v>45882</v>
          </cell>
          <cell r="BB390">
            <v>45898</v>
          </cell>
          <cell r="BC390" t="str">
            <v>N/A</v>
          </cell>
          <cell r="BD390" t="str">
            <v>2. NO</v>
          </cell>
          <cell r="BE390" t="str">
            <v>N/A</v>
          </cell>
          <cell r="BF390">
            <v>0</v>
          </cell>
          <cell r="BG390" t="str">
            <v>2. NO</v>
          </cell>
          <cell r="BH390">
            <v>0</v>
          </cell>
          <cell r="BI390" t="str">
            <v>-</v>
          </cell>
          <cell r="BJ390" t="str">
            <v>-</v>
          </cell>
          <cell r="BK390" t="str">
            <v>N/A</v>
          </cell>
          <cell r="BL390" t="str">
            <v>2025753502300008E</v>
          </cell>
          <cell r="BM390">
            <v>2993179</v>
          </cell>
          <cell r="BN390" t="str">
            <v>STEPHANIE ANDREA RODRÍGUEZ VALENCIA</v>
          </cell>
          <cell r="BO390" t="str">
            <v>N-A</v>
          </cell>
          <cell r="BP390" t="str">
            <v>VIGENTE</v>
          </cell>
          <cell r="BW390" t="str">
            <v>BANCOLOMBIA S.A.</v>
          </cell>
          <cell r="BX390" t="str">
            <v>Corriente</v>
          </cell>
          <cell r="BY390">
            <v>17406862171</v>
          </cell>
          <cell r="CN390">
            <v>2993179</v>
          </cell>
        </row>
        <row r="391">
          <cell r="A391" t="str">
            <v>ORDEN DE COMPRA 149537</v>
          </cell>
          <cell r="B391" t="str">
            <v>1 FONAM</v>
          </cell>
          <cell r="C391" t="str">
            <v>ORDEN DE COMPRA 149537</v>
          </cell>
          <cell r="D391" t="str">
            <v>PANAMERICANA OUTSOURCING S.A.</v>
          </cell>
          <cell r="E391">
            <v>45866</v>
          </cell>
          <cell r="F391" t="str">
            <v xml:space="preserve">Adquirir insumos y materiales de papelería y oficina para el desarrollo de las actividades administrativas en las áreas protegidas de Dirección Territorial Pacífico, en el marco de la conservación de la diversidad biológica de las áreas protegidas SINAP nacional.
</v>
          </cell>
          <cell r="G391" t="str">
            <v>N-A</v>
          </cell>
          <cell r="H391" t="str">
            <v>6 ACUERDO MARCO DE PRECIO</v>
          </cell>
          <cell r="I391" t="str">
            <v>21 ORDEN DE COMPRA</v>
          </cell>
          <cell r="J391" t="str">
            <v>COMPRAVENTA</v>
          </cell>
          <cell r="K391">
            <v>44121701</v>
          </cell>
          <cell r="L391">
            <v>27825</v>
          </cell>
          <cell r="M391">
            <v>40825</v>
          </cell>
          <cell r="N391">
            <v>45882</v>
          </cell>
          <cell r="O391" t="str">
            <v>N/A</v>
          </cell>
          <cell r="P391">
            <v>4998290</v>
          </cell>
          <cell r="Q391" t="str">
            <v>CUATRO MILLONES NOVECIENTOS NOVENTA Y OCHO MIL DOSCIENTOS NOVENTA</v>
          </cell>
          <cell r="R391" t="str">
            <v>2 PERSONA JURIDICA</v>
          </cell>
          <cell r="S391" t="str">
            <v>1 NIT</v>
          </cell>
          <cell r="T391" t="str">
            <v>N/A</v>
          </cell>
          <cell r="U391" t="str">
            <v>N/A</v>
          </cell>
          <cell r="V391">
            <v>830077655</v>
          </cell>
          <cell r="W391" t="str">
            <v>7 DV 6</v>
          </cell>
          <cell r="X391" t="str">
            <v>N-A</v>
          </cell>
          <cell r="Y391" t="str">
            <v>Cundinamarca</v>
          </cell>
          <cell r="Z391" t="str">
            <v>Bogotá D.C</v>
          </cell>
          <cell r="AA391" t="str">
            <v>N/A</v>
          </cell>
          <cell r="AB391" t="str">
            <v>N/A</v>
          </cell>
          <cell r="AC391" t="str">
            <v>N/A</v>
          </cell>
          <cell r="AD391" t="str">
            <v>N/A</v>
          </cell>
          <cell r="AE391" t="str">
            <v>NO</v>
          </cell>
          <cell r="AF391" t="str">
            <v>6 NO CONSTITUYÓ GARANTÍAS</v>
          </cell>
          <cell r="AG391" t="str">
            <v>N-A</v>
          </cell>
          <cell r="AH391" t="str">
            <v>N-A</v>
          </cell>
          <cell r="AI391" t="str">
            <v>N-A</v>
          </cell>
          <cell r="AJ391" t="str">
            <v>N-A</v>
          </cell>
          <cell r="AK391" t="str">
            <v>GLORIA TERESITA SERNA ALZATE</v>
          </cell>
          <cell r="AL391" t="str">
            <v>PNN URAMBA BAHÍA MÁLAGA</v>
          </cell>
          <cell r="AM391" t="str">
            <v>2 SUPERVISOR</v>
          </cell>
          <cell r="AN391" t="str">
            <v>3 CÉDULA DE CIUDADANÍA</v>
          </cell>
          <cell r="AO391">
            <v>24344682</v>
          </cell>
          <cell r="AP391" t="str">
            <v>DIANA CAROLINA GOMEZ</v>
          </cell>
          <cell r="AQ391">
            <v>32</v>
          </cell>
          <cell r="AR391" t="str">
            <v>3 NO PACTADOS</v>
          </cell>
          <cell r="AS391" t="str">
            <v>4 NO SE HA ADICIONADO NI EN VALOR y EN TIEMPO</v>
          </cell>
          <cell r="AT391">
            <v>0</v>
          </cell>
          <cell r="AU391">
            <v>0</v>
          </cell>
          <cell r="AV391" t="str">
            <v>N/A</v>
          </cell>
          <cell r="AW391">
            <v>0</v>
          </cell>
          <cell r="AX391" t="str">
            <v>N/A</v>
          </cell>
          <cell r="AY391" t="str">
            <v>N/A</v>
          </cell>
          <cell r="AZ391" t="str">
            <v>N-A</v>
          </cell>
          <cell r="BA391">
            <v>45882</v>
          </cell>
          <cell r="BB391">
            <v>45898</v>
          </cell>
          <cell r="BC391" t="str">
            <v>N/A</v>
          </cell>
          <cell r="BD391" t="str">
            <v>2. NO</v>
          </cell>
          <cell r="BE391" t="str">
            <v>N/A</v>
          </cell>
          <cell r="BF391">
            <v>0</v>
          </cell>
          <cell r="BG391" t="str">
            <v>2. NO</v>
          </cell>
          <cell r="BH391">
            <v>0</v>
          </cell>
          <cell r="BI391" t="str">
            <v>N/A</v>
          </cell>
          <cell r="BJ391">
            <v>0</v>
          </cell>
          <cell r="BK391" t="str">
            <v>N/A</v>
          </cell>
          <cell r="BL391" t="str">
            <v>2025753502300008E</v>
          </cell>
          <cell r="BM391">
            <v>4998290</v>
          </cell>
          <cell r="BN391" t="str">
            <v>STEPHANIE ANDREA RODRÍGUEZ VALENCIA</v>
          </cell>
          <cell r="BO391" t="str">
            <v>N-A</v>
          </cell>
          <cell r="BP391" t="str">
            <v>VIGENTE</v>
          </cell>
          <cell r="BW391" t="str">
            <v>BANCOLOMBIA S.A.</v>
          </cell>
          <cell r="BX391" t="str">
            <v>Corriente</v>
          </cell>
          <cell r="BY391">
            <v>17406862171</v>
          </cell>
          <cell r="CN391">
            <v>4998290</v>
          </cell>
        </row>
        <row r="392">
          <cell r="A392" t="str">
            <v>ORDEN DE COMPRA 149537</v>
          </cell>
          <cell r="B392" t="str">
            <v>1 FONAM</v>
          </cell>
          <cell r="C392" t="str">
            <v>ORDEN DE COMPRA 149537</v>
          </cell>
          <cell r="D392" t="str">
            <v>PANAMERICANA OUTSOURCING S.A.</v>
          </cell>
          <cell r="E392">
            <v>45866</v>
          </cell>
          <cell r="F392" t="str">
            <v xml:space="preserve">Adquirir insumos y materiales de papelería y oficina para el desarrollo de las actividades administrativas en las áreas protegidas de Dirección Territorial Pacífico, en el marco de la conservación de la diversidad biológica de las áreas protegidas SINAP nacional.
</v>
          </cell>
          <cell r="G392" t="str">
            <v>N-A</v>
          </cell>
          <cell r="H392" t="str">
            <v>6 ACUERDO MARCO DE PRECIO</v>
          </cell>
          <cell r="I392" t="str">
            <v>21 ORDEN DE COMPRA</v>
          </cell>
          <cell r="J392" t="str">
            <v>COMPRAVENTA</v>
          </cell>
          <cell r="K392">
            <v>44121701</v>
          </cell>
          <cell r="L392">
            <v>26125</v>
          </cell>
          <cell r="M392">
            <v>40925</v>
          </cell>
          <cell r="N392">
            <v>45882</v>
          </cell>
          <cell r="O392" t="str">
            <v>N/A</v>
          </cell>
          <cell r="P392">
            <v>4965810</v>
          </cell>
          <cell r="Q392" t="str">
            <v>CUATRO MILLONES NOVECIENTOS SESENTA Y CINCO MIL OCHOCIENTOS DIEZ</v>
          </cell>
          <cell r="R392" t="str">
            <v>2 PERSONA JURIDICA</v>
          </cell>
          <cell r="S392" t="str">
            <v>1 NIT</v>
          </cell>
          <cell r="T392" t="str">
            <v>N/A</v>
          </cell>
          <cell r="U392" t="str">
            <v>N/A</v>
          </cell>
          <cell r="V392">
            <v>830077655</v>
          </cell>
          <cell r="W392" t="str">
            <v>7 DV 6</v>
          </cell>
          <cell r="X392" t="str">
            <v>N-A</v>
          </cell>
          <cell r="Y392" t="str">
            <v>Cundinamarca</v>
          </cell>
          <cell r="Z392" t="str">
            <v>Bogotá D.C</v>
          </cell>
          <cell r="AA392" t="str">
            <v>N/A</v>
          </cell>
          <cell r="AB392" t="str">
            <v>N/A</v>
          </cell>
          <cell r="AC392" t="str">
            <v>N/A</v>
          </cell>
          <cell r="AD392" t="str">
            <v>N/A</v>
          </cell>
          <cell r="AE392" t="str">
            <v>NO</v>
          </cell>
          <cell r="AF392" t="str">
            <v>6 NO CONSTITUYÓ GARANTÍAS</v>
          </cell>
          <cell r="AG392" t="str">
            <v>N-A</v>
          </cell>
          <cell r="AH392" t="str">
            <v>N-A</v>
          </cell>
          <cell r="AI392" t="str">
            <v>N-A</v>
          </cell>
          <cell r="AJ392" t="str">
            <v>N-A</v>
          </cell>
          <cell r="AK392" t="str">
            <v>GLORIA TERESITA SERNA ALZATE</v>
          </cell>
          <cell r="AL392" t="str">
            <v>DTPA</v>
          </cell>
          <cell r="AM392" t="str">
            <v>2 SUPERVISOR</v>
          </cell>
          <cell r="AN392" t="str">
            <v>3 CÉDULA DE CIUDADANÍA</v>
          </cell>
          <cell r="AO392">
            <v>24344682</v>
          </cell>
          <cell r="AP392" t="str">
            <v>DIANA CAROLINA GOMEZ</v>
          </cell>
          <cell r="AQ392">
            <v>32</v>
          </cell>
          <cell r="AR392" t="str">
            <v>3 NO PACTADOS</v>
          </cell>
          <cell r="AS392" t="str">
            <v>4 NO SE HA ADICIONADO NI EN VALOR y EN TIEMPO</v>
          </cell>
          <cell r="AT392">
            <v>0</v>
          </cell>
          <cell r="AU392">
            <v>0</v>
          </cell>
          <cell r="AV392" t="str">
            <v>N/A</v>
          </cell>
          <cell r="AW392">
            <v>0</v>
          </cell>
          <cell r="AX392" t="str">
            <v>N/A</v>
          </cell>
          <cell r="AY392" t="str">
            <v>N/A</v>
          </cell>
          <cell r="AZ392" t="str">
            <v>N-A</v>
          </cell>
          <cell r="BA392">
            <v>45882</v>
          </cell>
          <cell r="BB392">
            <v>45898</v>
          </cell>
          <cell r="BC392" t="str">
            <v>N/A</v>
          </cell>
          <cell r="BD392" t="str">
            <v>2. NO</v>
          </cell>
          <cell r="BE392" t="str">
            <v>N/A</v>
          </cell>
          <cell r="BF392">
            <v>0</v>
          </cell>
          <cell r="BG392" t="str">
            <v>2. NO</v>
          </cell>
          <cell r="BH392">
            <v>0</v>
          </cell>
          <cell r="BI392" t="str">
            <v>N/A</v>
          </cell>
          <cell r="BJ392">
            <v>0</v>
          </cell>
          <cell r="BK392" t="str">
            <v>N/A</v>
          </cell>
          <cell r="BL392" t="str">
            <v>2025753502300008E</v>
          </cell>
          <cell r="BM392">
            <v>4965810</v>
          </cell>
          <cell r="BN392" t="str">
            <v>STEPHANIE ANDREA RODRÍGUEZ VALENCIA</v>
          </cell>
          <cell r="BO392" t="str">
            <v>N-A</v>
          </cell>
          <cell r="BP392" t="str">
            <v>VIGENTE</v>
          </cell>
          <cell r="BW392" t="str">
            <v>BANCOLOMBIA S.A.</v>
          </cell>
          <cell r="BX392" t="str">
            <v>Corriente</v>
          </cell>
          <cell r="BY392">
            <v>17406862171</v>
          </cell>
          <cell r="CN392">
            <v>4965810</v>
          </cell>
        </row>
        <row r="393">
          <cell r="A393" t="str">
            <v>ORDEN DE COMPRA 149537</v>
          </cell>
          <cell r="B393" t="str">
            <v>1 FONAM</v>
          </cell>
          <cell r="C393" t="str">
            <v>ORDEN DE COMPRA 149537</v>
          </cell>
          <cell r="D393" t="str">
            <v>PANAMERICANA OUTSOURCING S.A.</v>
          </cell>
          <cell r="E393">
            <v>45866</v>
          </cell>
          <cell r="F393" t="str">
            <v xml:space="preserve">Adquirir insumos y materiales de papelería y oficina para el desarrollo de las actividades administrativas en las áreas protegidas de Dirección Territorial Pacífico, en el marco de la conservación de la diversidad biológica de las áreas protegidas SINAP nacional.
</v>
          </cell>
          <cell r="G393" t="str">
            <v>N-A</v>
          </cell>
          <cell r="H393" t="str">
            <v>6 ACUERDO MARCO DE PRECIO</v>
          </cell>
          <cell r="I393" t="str">
            <v>21 ORDEN DE COMPRA</v>
          </cell>
          <cell r="J393" t="str">
            <v>COMPRAVENTA</v>
          </cell>
          <cell r="K393">
            <v>44121701</v>
          </cell>
          <cell r="L393">
            <v>25625</v>
          </cell>
          <cell r="M393">
            <v>41025</v>
          </cell>
          <cell r="N393">
            <v>45882</v>
          </cell>
          <cell r="O393" t="str">
            <v>N/A</v>
          </cell>
          <cell r="P393">
            <v>4953261</v>
          </cell>
          <cell r="Q393" t="str">
            <v xml:space="preserve">CUATRO MILLONES NOVECIENTOS CINCUENTA Y TRES MIL DOSCIENTOS SESENTA Y UN </v>
          </cell>
          <cell r="R393" t="str">
            <v>2 PERSONA JURIDICA</v>
          </cell>
          <cell r="S393" t="str">
            <v>1 NIT</v>
          </cell>
          <cell r="T393" t="str">
            <v>N/A</v>
          </cell>
          <cell r="U393" t="str">
            <v>N/A</v>
          </cell>
          <cell r="V393">
            <v>830077655</v>
          </cell>
          <cell r="W393" t="str">
            <v>7 DV 6</v>
          </cell>
          <cell r="X393" t="str">
            <v>N-A</v>
          </cell>
          <cell r="Y393" t="str">
            <v>Cundinamarca</v>
          </cell>
          <cell r="Z393" t="str">
            <v>Bogotá D.C</v>
          </cell>
          <cell r="AA393" t="str">
            <v>N/A</v>
          </cell>
          <cell r="AB393" t="str">
            <v>N/A</v>
          </cell>
          <cell r="AC393" t="str">
            <v>N/A</v>
          </cell>
          <cell r="AD393" t="str">
            <v>N/A</v>
          </cell>
          <cell r="AE393" t="str">
            <v>NO</v>
          </cell>
          <cell r="AF393" t="str">
            <v>6 NO CONSTITUYÓ GARANTÍAS</v>
          </cell>
          <cell r="AG393" t="str">
            <v>N-A</v>
          </cell>
          <cell r="AH393" t="str">
            <v>N-A</v>
          </cell>
          <cell r="AI393" t="str">
            <v>N-A</v>
          </cell>
          <cell r="AJ393" t="str">
            <v>N-A</v>
          </cell>
          <cell r="AK393" t="str">
            <v>GLORIA TERESITA SERNA ALZATE</v>
          </cell>
          <cell r="AL393" t="str">
            <v>PNN MUNCHIQUE</v>
          </cell>
          <cell r="AM393" t="str">
            <v>2 SUPERVISOR</v>
          </cell>
          <cell r="AN393" t="str">
            <v>3 CÉDULA DE CIUDADANÍA</v>
          </cell>
          <cell r="AO393">
            <v>24344682</v>
          </cell>
          <cell r="AP393" t="str">
            <v>DIANA CAROLINA GOMEZ</v>
          </cell>
          <cell r="AQ393">
            <v>32</v>
          </cell>
          <cell r="AR393" t="str">
            <v>3 NO PACTADOS</v>
          </cell>
          <cell r="AS393" t="str">
            <v>4 NO SE HA ADICIONADO NI EN VALOR y EN TIEMPO</v>
          </cell>
          <cell r="AT393">
            <v>0</v>
          </cell>
          <cell r="AU393">
            <v>0</v>
          </cell>
          <cell r="AV393" t="str">
            <v>N/A</v>
          </cell>
          <cell r="AW393">
            <v>0</v>
          </cell>
          <cell r="AX393" t="str">
            <v>N/A</v>
          </cell>
          <cell r="AY393" t="str">
            <v>N/A</v>
          </cell>
          <cell r="AZ393" t="str">
            <v>N-A</v>
          </cell>
          <cell r="BA393">
            <v>45882</v>
          </cell>
          <cell r="BB393">
            <v>45898</v>
          </cell>
          <cell r="BC393" t="str">
            <v>N/A</v>
          </cell>
          <cell r="BD393" t="str">
            <v>2. NO</v>
          </cell>
          <cell r="BE393" t="str">
            <v>N/A</v>
          </cell>
          <cell r="BF393">
            <v>0</v>
          </cell>
          <cell r="BG393" t="str">
            <v>2. NO</v>
          </cell>
          <cell r="BH393">
            <v>0</v>
          </cell>
          <cell r="BI393" t="str">
            <v>N/A</v>
          </cell>
          <cell r="BJ393">
            <v>0</v>
          </cell>
          <cell r="BK393" t="str">
            <v>N/A</v>
          </cell>
          <cell r="BL393" t="str">
            <v>2025753502300008E</v>
          </cell>
          <cell r="BM393">
            <v>4953261</v>
          </cell>
          <cell r="BN393" t="str">
            <v>STEPHANIE ANDREA RODRÍGUEZ VALENCIA</v>
          </cell>
          <cell r="BO393" t="str">
            <v>N-A</v>
          </cell>
          <cell r="BP393" t="str">
            <v>VIGENTE</v>
          </cell>
          <cell r="BW393" t="str">
            <v>BANCOLOMBIA S.A.</v>
          </cell>
          <cell r="BX393" t="str">
            <v>Corriente</v>
          </cell>
          <cell r="BY393">
            <v>17406862171</v>
          </cell>
          <cell r="CN393">
            <v>4953261</v>
          </cell>
        </row>
        <row r="394">
          <cell r="A394" t="str">
            <v>ORDEN DE COMPRA 150842</v>
          </cell>
          <cell r="B394" t="str">
            <v>1 FONAM</v>
          </cell>
          <cell r="C394" t="str">
            <v>ORDEN DE COMPRA 150842</v>
          </cell>
          <cell r="D394" t="str">
            <v xml:space="preserve">TB PLUS ENERGY S.A.S
</v>
          </cell>
          <cell r="E394">
            <v>45898</v>
          </cell>
          <cell r="F394" t="str">
            <v>Adhesión al acuerdo marco de sistemas fotovoltaicos de generación y almacenamiento cce-074-amp-2022 para la adquisición de sistemas fotovoltaicos de generación y almacenamiento en el PNN farallones de Cali para los acuerdos de conservación de la diversidad biológica de las áreas protegidas del SINAP nacional, especialmente en la presente en los ecosistemas de páramo y bosques del parque nacional natural farallones de Cali y su área de influencia.</v>
          </cell>
          <cell r="G394" t="str">
            <v>N-A</v>
          </cell>
          <cell r="H394" t="str">
            <v>2 CONTRATACIÓN DIRECTA</v>
          </cell>
          <cell r="I394" t="str">
            <v>21 ORDEN DE COMPRA</v>
          </cell>
          <cell r="J394" t="str">
            <v>SUMINISTRO</v>
          </cell>
          <cell r="L394">
            <v>28925</v>
          </cell>
          <cell r="M394">
            <v>48425</v>
          </cell>
          <cell r="N394">
            <v>45902</v>
          </cell>
          <cell r="O394" t="str">
            <v>N/A</v>
          </cell>
          <cell r="P394">
            <v>265995200</v>
          </cell>
          <cell r="Q394" t="str">
            <v xml:space="preserve">DOSCIENTOS SESENTA Y CINCO MILLONES NOVECIENTOS NOVENTA Y CINCO MIL DOSCIENTOS </v>
          </cell>
          <cell r="R394" t="str">
            <v>2 PERSONA JURIDICA</v>
          </cell>
          <cell r="S394" t="str">
            <v>1 NIT</v>
          </cell>
          <cell r="T394" t="str">
            <v>N/A</v>
          </cell>
          <cell r="U394" t="str">
            <v>N/A</v>
          </cell>
          <cell r="V394">
            <v>900362784</v>
          </cell>
          <cell r="W394" t="str">
            <v>4 DV 3</v>
          </cell>
          <cell r="X394" t="str">
            <v>N-A</v>
          </cell>
          <cell r="Y394" t="str">
            <v>Cundinamarca</v>
          </cell>
          <cell r="Z394" t="str">
            <v>Bogotá D.C</v>
          </cell>
          <cell r="AA394" t="str">
            <v>N/A</v>
          </cell>
          <cell r="AB394" t="str">
            <v>N/A</v>
          </cell>
          <cell r="AC394" t="str">
            <v>N/A</v>
          </cell>
          <cell r="AD394" t="str">
            <v>N/A</v>
          </cell>
          <cell r="AE394" t="str">
            <v>SI</v>
          </cell>
          <cell r="AF394" t="str">
            <v>1 PÓLIZA</v>
          </cell>
          <cell r="AG394" t="str">
            <v>13 SURAMERICANA</v>
          </cell>
          <cell r="AH394" t="str">
            <v>2 CUMPLIMIENTO</v>
          </cell>
          <cell r="AI394">
            <v>45898</v>
          </cell>
          <cell r="AJ394">
            <v>4344050</v>
          </cell>
          <cell r="AK394" t="str">
            <v>GLORIA TERESITA SERNA ALZATE</v>
          </cell>
          <cell r="AL394" t="str">
            <v>PNN FARALLONES DE CALI</v>
          </cell>
          <cell r="AM394" t="str">
            <v>2 SUPERVISOR</v>
          </cell>
          <cell r="AN394" t="str">
            <v>3 CÉDULA DE CIUDADANÍA</v>
          </cell>
          <cell r="AO394">
            <v>1082775671</v>
          </cell>
          <cell r="AP394" t="str">
            <v>JUAN MANUEL GUZMÁN LÓPEZ</v>
          </cell>
          <cell r="AQ394">
            <v>60</v>
          </cell>
          <cell r="AR394" t="str">
            <v>3 NO PACTADOS</v>
          </cell>
          <cell r="AS394" t="str">
            <v>4 NO SE HA ADICIONADO NI EN VALOR y EN TIEMPO</v>
          </cell>
          <cell r="AT394">
            <v>0</v>
          </cell>
          <cell r="AU394">
            <v>0</v>
          </cell>
          <cell r="AV394" t="str">
            <v>N/A</v>
          </cell>
          <cell r="AW394">
            <v>0</v>
          </cell>
          <cell r="AX394" t="str">
            <v>N/A</v>
          </cell>
          <cell r="AY394" t="str">
            <v>N/A</v>
          </cell>
          <cell r="AZ394" t="str">
            <v>N-A</v>
          </cell>
          <cell r="BA394">
            <v>45897</v>
          </cell>
          <cell r="BB394">
            <v>45991</v>
          </cell>
          <cell r="BC394" t="str">
            <v>N/A</v>
          </cell>
          <cell r="BD394" t="str">
            <v>2. NO</v>
          </cell>
          <cell r="BE394" t="str">
            <v>N/A</v>
          </cell>
          <cell r="BF394" t="str">
            <v>N-A</v>
          </cell>
          <cell r="BG394" t="str">
            <v>1. SI</v>
          </cell>
          <cell r="BH394">
            <v>0</v>
          </cell>
          <cell r="BI394" t="str">
            <v>N/A</v>
          </cell>
          <cell r="BJ394">
            <v>0</v>
          </cell>
          <cell r="BK394" t="str">
            <v>PRORROGADO</v>
          </cell>
          <cell r="BL394" t="str">
            <v>2025753502300009E</v>
          </cell>
          <cell r="BM394">
            <v>265995200</v>
          </cell>
          <cell r="BN394" t="str">
            <v>WENDY ISABEL DAVID</v>
          </cell>
          <cell r="BO394" t="str">
            <v>N-A</v>
          </cell>
          <cell r="BP394" t="str">
            <v>VIGENTE</v>
          </cell>
          <cell r="BW394" t="e">
            <v>#N/A</v>
          </cell>
          <cell r="BX394" t="e">
            <v>#N/A</v>
          </cell>
          <cell r="BY394" t="e">
            <v>#N/A</v>
          </cell>
          <cell r="CN394">
            <v>265995200</v>
          </cell>
        </row>
        <row r="395">
          <cell r="A395" t="str">
            <v>ORDEN DE COMPRA 151608</v>
          </cell>
          <cell r="B395" t="str">
            <v>2 NACION</v>
          </cell>
          <cell r="C395" t="str">
            <v>ORDEN DE COMPRA 151608</v>
          </cell>
          <cell r="D395" t="str">
            <v xml:space="preserve">FERRICENTROS S.A.S
</v>
          </cell>
          <cell r="E395">
            <v>45910</v>
          </cell>
          <cell r="F395" t="str">
            <v xml:space="preserve">PA00-1101-08 Adquirir herramientas, materiales y equipos para la Dirección Territorial Pacífico para fortalecer las instalaciones físicas, en el marco de la conservación de la diversidad biológica de las AP del SINAP nacional.
</v>
          </cell>
          <cell r="G395" t="str">
            <v>N-A</v>
          </cell>
          <cell r="H395" t="str">
            <v>6 ACUERDO MARCO DE PRECIO</v>
          </cell>
          <cell r="I395" t="str">
            <v>21 ORDEN DE COMPRA</v>
          </cell>
          <cell r="J395" t="str">
            <v>COMPRAVENTA</v>
          </cell>
          <cell r="K395">
            <v>31162801</v>
          </cell>
          <cell r="L395">
            <v>23125</v>
          </cell>
          <cell r="M395">
            <v>41425</v>
          </cell>
          <cell r="N395">
            <v>45912</v>
          </cell>
          <cell r="O395" t="str">
            <v>N/A</v>
          </cell>
          <cell r="P395">
            <v>14929869</v>
          </cell>
          <cell r="Q395" t="str">
            <v>CATORCE MILLONES NOVECIENTOS VEINTINUEVE MIL OCHOCIENTOS SESENTA Y NUEVE</v>
          </cell>
          <cell r="R395" t="str">
            <v>2 PERSONA JURIDICA</v>
          </cell>
          <cell r="S395" t="str">
            <v>1 NIT</v>
          </cell>
          <cell r="T395" t="str">
            <v>N/A</v>
          </cell>
          <cell r="U395" t="str">
            <v>N/A</v>
          </cell>
          <cell r="V395">
            <v>800237412</v>
          </cell>
          <cell r="W395" t="str">
            <v>2 DV 1</v>
          </cell>
          <cell r="X395" t="str">
            <v>N-A</v>
          </cell>
          <cell r="Y395" t="str">
            <v>Cundinamarca</v>
          </cell>
          <cell r="Z395" t="str">
            <v>Bogotá D.C</v>
          </cell>
          <cell r="AA395" t="str">
            <v>N/A</v>
          </cell>
          <cell r="AB395" t="str">
            <v>N/A</v>
          </cell>
          <cell r="AC395" t="str">
            <v>N/A</v>
          </cell>
          <cell r="AD395" t="str">
            <v>N/A</v>
          </cell>
          <cell r="AE395" t="str">
            <v>NO</v>
          </cell>
          <cell r="AF395" t="str">
            <v>6 NO CONSTITUYÓ GARANTÍAS</v>
          </cell>
          <cell r="AG395" t="str">
            <v>N-A</v>
          </cell>
          <cell r="AH395" t="str">
            <v>99999998 NO SE DILIGENCIA INFORMACIÓN PARA ESTE FORMULARIO EN ESTE PERÍODO DE REPORTE</v>
          </cell>
          <cell r="AI395" t="str">
            <v>N-A</v>
          </cell>
          <cell r="AJ395" t="str">
            <v>N-A</v>
          </cell>
          <cell r="AK395" t="str">
            <v>GLORIA TERESITA SERNA ALZATE</v>
          </cell>
          <cell r="AL395" t="str">
            <v>DTPA</v>
          </cell>
          <cell r="AM395" t="str">
            <v>2 SUPERVISOR</v>
          </cell>
          <cell r="AN395" t="str">
            <v>3 CÉDULA DE CIUDADANÍA</v>
          </cell>
          <cell r="AO395">
            <v>66859604</v>
          </cell>
          <cell r="AP395" t="str">
            <v>MARGARITA EUGENIA VICTORIA ACOSTA</v>
          </cell>
          <cell r="AQ395">
            <v>51</v>
          </cell>
          <cell r="AR395" t="str">
            <v>3 NO PACTADOS</v>
          </cell>
          <cell r="AS395" t="str">
            <v>4 NO SE HA ADICIONADO NI EN VALOR y EN TIEMPO</v>
          </cell>
          <cell r="AT395">
            <v>0</v>
          </cell>
          <cell r="AU395">
            <v>0</v>
          </cell>
          <cell r="AV395" t="str">
            <v>N/A</v>
          </cell>
          <cell r="AW395">
            <v>0</v>
          </cell>
          <cell r="AX395" t="str">
            <v>N/A</v>
          </cell>
          <cell r="AY395" t="str">
            <v>N/A</v>
          </cell>
          <cell r="AZ395" t="str">
            <v>N-A</v>
          </cell>
          <cell r="BA395">
            <v>45910</v>
          </cell>
          <cell r="BB395">
            <v>45961</v>
          </cell>
          <cell r="BC395" t="str">
            <v>N/A</v>
          </cell>
          <cell r="BD395" t="str">
            <v>2. NO</v>
          </cell>
          <cell r="BE395" t="str">
            <v>N/A</v>
          </cell>
          <cell r="BF395">
            <v>0</v>
          </cell>
          <cell r="BG395" t="str">
            <v>2. NO</v>
          </cell>
          <cell r="BH395">
            <v>0</v>
          </cell>
          <cell r="BI395" t="str">
            <v>N/A</v>
          </cell>
          <cell r="BJ395">
            <v>0</v>
          </cell>
          <cell r="BK395" t="str">
            <v>N/A</v>
          </cell>
          <cell r="BL395" t="str">
            <v>2025753502200003E</v>
          </cell>
          <cell r="BM395">
            <v>14929869</v>
          </cell>
          <cell r="BN395" t="str">
            <v>STEPHANIE ANDREA RODRÍGUEZ VALENCIA</v>
          </cell>
          <cell r="BO395" t="str">
            <v>N-A</v>
          </cell>
          <cell r="BP395" t="str">
            <v>VIGENTE</v>
          </cell>
          <cell r="BW395" t="e">
            <v>#N/A</v>
          </cell>
          <cell r="BX395" t="e">
            <v>#N/A</v>
          </cell>
          <cell r="BY395" t="e">
            <v>#N/A</v>
          </cell>
          <cell r="CN395">
            <v>14929869</v>
          </cell>
        </row>
        <row r="396">
          <cell r="A396" t="str">
            <v>ORDEN DE COMPRA 151703</v>
          </cell>
          <cell r="B396" t="str">
            <v>1 FONAM</v>
          </cell>
          <cell r="C396" t="str">
            <v>ORDEN DE COMPRA 151703</v>
          </cell>
          <cell r="D396" t="str">
            <v>FERRICENTROS S.A.S</v>
          </cell>
          <cell r="E396">
            <v>45911</v>
          </cell>
          <cell r="F396" t="str">
            <v xml:space="preserve">PA09-3202008-9-030 Adquirir equipos y materiales para el cumplimiento de los objetivos del PNN Uramba Bahía Málaga, en el marco de la conservación de la diversidad biológica de las áreas protegidas del SINAP nacional.
</v>
          </cell>
          <cell r="G396" t="str">
            <v>N-A</v>
          </cell>
          <cell r="H396" t="str">
            <v>6 ACUERDO MARCO DE PRECIO</v>
          </cell>
          <cell r="I396" t="str">
            <v>21 ORDEN DE COMPRA</v>
          </cell>
          <cell r="J396" t="str">
            <v>COMPRAVENTA</v>
          </cell>
          <cell r="K396" t="str">
            <v>45111616/52161520
39111000/44103100</v>
          </cell>
          <cell r="L396">
            <v>33125</v>
          </cell>
          <cell r="M396">
            <v>52325</v>
          </cell>
          <cell r="N396">
            <v>45912</v>
          </cell>
          <cell r="O396" t="str">
            <v>N/A</v>
          </cell>
          <cell r="P396">
            <v>11650695</v>
          </cell>
          <cell r="Q396" t="str">
            <v>ONCE MILLONES SEISCIENTOS CINCUENTA MIL SEISCIENTOS NOVENTA Y CINCO</v>
          </cell>
          <cell r="R396" t="str">
            <v>2 PERSONA JURIDICA</v>
          </cell>
          <cell r="S396" t="str">
            <v>1 NIT</v>
          </cell>
          <cell r="T396" t="str">
            <v>N/A</v>
          </cell>
          <cell r="U396" t="str">
            <v>N/A</v>
          </cell>
          <cell r="V396">
            <v>800237412</v>
          </cell>
          <cell r="W396" t="str">
            <v>2 DV 1</v>
          </cell>
          <cell r="X396" t="str">
            <v>N-A</v>
          </cell>
          <cell r="Y396" t="str">
            <v>Cundinamarca</v>
          </cell>
          <cell r="Z396" t="str">
            <v>Bogotá D.C</v>
          </cell>
          <cell r="AA396" t="str">
            <v>N/A</v>
          </cell>
          <cell r="AB396" t="str">
            <v>N/A</v>
          </cell>
          <cell r="AC396" t="str">
            <v>N/A</v>
          </cell>
          <cell r="AD396" t="str">
            <v>N/A</v>
          </cell>
          <cell r="AE396" t="str">
            <v>NO</v>
          </cell>
          <cell r="AF396" t="str">
            <v>6 NO CONSTITUYÓ GARANTÍAS</v>
          </cell>
          <cell r="AG396" t="str">
            <v>N-A</v>
          </cell>
          <cell r="AH396" t="str">
            <v>99999998 NO SE DILIGENCIA INFORMACIÓN PARA ESTE FORMULARIO EN ESTE PERÍODO DE REPORTE</v>
          </cell>
          <cell r="AI396" t="str">
            <v>N-A</v>
          </cell>
          <cell r="AJ396" t="str">
            <v>N-A</v>
          </cell>
          <cell r="AK396" t="str">
            <v>GLORIA TERESITA SERNA ALZATE</v>
          </cell>
          <cell r="AL396" t="str">
            <v>PNN URAMBA BAHÍA MÁLAGA</v>
          </cell>
          <cell r="AM396" t="str">
            <v>2 SUPERVISOR</v>
          </cell>
          <cell r="AN396" t="str">
            <v>3 CÉDULA DE CIUDADANÍA</v>
          </cell>
          <cell r="AO396">
            <v>79189471</v>
          </cell>
          <cell r="AP396" t="str">
            <v>JUAN CARLOS CONTRERAS</v>
          </cell>
          <cell r="AQ396">
            <v>15</v>
          </cell>
          <cell r="AR396" t="str">
            <v>3 NO PACTADOS</v>
          </cell>
          <cell r="AS396" t="str">
            <v>4 NO SE HA ADICIONADO NI EN VALOR y EN TIEMPO</v>
          </cell>
          <cell r="AT396">
            <v>0</v>
          </cell>
          <cell r="AU396">
            <v>0</v>
          </cell>
          <cell r="AV396" t="str">
            <v>N/A</v>
          </cell>
          <cell r="AW396">
            <v>0</v>
          </cell>
          <cell r="AX396" t="str">
            <v>N/A</v>
          </cell>
          <cell r="AY396" t="str">
            <v>N/A</v>
          </cell>
          <cell r="AZ396" t="str">
            <v>N-A</v>
          </cell>
          <cell r="BA396">
            <v>45911</v>
          </cell>
          <cell r="BB396">
            <v>45926</v>
          </cell>
          <cell r="BC396" t="str">
            <v>N/A</v>
          </cell>
          <cell r="BD396" t="str">
            <v>2. NO</v>
          </cell>
          <cell r="BE396" t="str">
            <v>N/A</v>
          </cell>
          <cell r="BF396">
            <v>0</v>
          </cell>
          <cell r="BG396" t="str">
            <v>2. NO</v>
          </cell>
          <cell r="BH396">
            <v>0</v>
          </cell>
          <cell r="BI396" t="str">
            <v>N/A</v>
          </cell>
          <cell r="BJ396">
            <v>0</v>
          </cell>
          <cell r="BK396" t="str">
            <v>N/A</v>
          </cell>
          <cell r="BL396" t="str">
            <v>2025753502300010E</v>
          </cell>
          <cell r="BM396">
            <v>11650695</v>
          </cell>
          <cell r="BN396" t="str">
            <v>JULIANA ISABEL MONTES ROMERO</v>
          </cell>
          <cell r="BO396" t="str">
            <v>N-A</v>
          </cell>
          <cell r="BP396" t="str">
            <v>VIGENTE</v>
          </cell>
          <cell r="BR396" t="str">
            <v xml:space="preserve">https://www.colombiacompra.gov.co/tienda-virtual-del-estado-colombiano/ordenes-compra/151703 </v>
          </cell>
          <cell r="BW396" t="e">
            <v>#N/A</v>
          </cell>
          <cell r="BX396" t="e">
            <v>#N/A</v>
          </cell>
          <cell r="BY396" t="e">
            <v>#N/A</v>
          </cell>
          <cell r="CN396">
            <v>11650695</v>
          </cell>
        </row>
        <row r="397">
          <cell r="A397" t="str">
            <v>ORDEN DE COMPRA 152139</v>
          </cell>
          <cell r="B397" t="str">
            <v>1 FONAM</v>
          </cell>
          <cell r="C397" t="str">
            <v>ORDEN DE COMPRA 152139</v>
          </cell>
          <cell r="D397" t="str">
            <v>FERRICENTROS S.A.S</v>
          </cell>
          <cell r="E397">
            <v>45922</v>
          </cell>
          <cell r="F397" t="str">
            <v xml:space="preserve">PA10-3202010-24-051 PA10-3202010-25-052 PA10-3202056-5-028- PA05-3202056-5-032 Adquirir herramientas, equipos y materialespara adelantar procesos de comunicación, ecoturismo ,educación ambiental y prevención vigilancia y control con actores asociados, priorizados y vinculados a la gestión territorial del
Parque Nacional Natural Utria y el Parque Nacional Natural Gorgona en el marco de la conservación de la diversidad biológica de las áreas protegidas del SINAP nacional.
</v>
          </cell>
          <cell r="G397" t="str">
            <v>N-A</v>
          </cell>
          <cell r="H397" t="str">
            <v>6 ACUERDO MARCO DE PRECIO</v>
          </cell>
          <cell r="I397" t="str">
            <v>21 ORDEN DE COMPRA</v>
          </cell>
          <cell r="J397" t="str">
            <v>COMPRAVENTA</v>
          </cell>
          <cell r="K397" t="str">
            <v>45111707 / 52161520</v>
          </cell>
          <cell r="L397">
            <v>32125</v>
          </cell>
          <cell r="M397">
            <v>56025</v>
          </cell>
          <cell r="N397">
            <v>45923</v>
          </cell>
          <cell r="O397" t="str">
            <v>N/A</v>
          </cell>
          <cell r="P397">
            <v>9234198</v>
          </cell>
          <cell r="Q397" t="str">
            <v>NUEVE MILLONES DOSCIENTOS TREINTA Y CUATRO MIL CIENTO NOVENTA Y OCHO</v>
          </cell>
          <cell r="R397" t="str">
            <v>2 PERSONA JURIDICA</v>
          </cell>
          <cell r="S397" t="str">
            <v>1 NIT</v>
          </cell>
          <cell r="T397" t="str">
            <v>N/A</v>
          </cell>
          <cell r="U397" t="str">
            <v>N/A</v>
          </cell>
          <cell r="V397">
            <v>800237412</v>
          </cell>
          <cell r="W397" t="str">
            <v>2 DV 1</v>
          </cell>
          <cell r="X397" t="str">
            <v>N-A</v>
          </cell>
          <cell r="Y397" t="str">
            <v>Cundinamarca</v>
          </cell>
          <cell r="Z397" t="str">
            <v>Bogotá D.C</v>
          </cell>
          <cell r="AA397" t="str">
            <v>N/A</v>
          </cell>
          <cell r="AB397" t="str">
            <v>N/A</v>
          </cell>
          <cell r="AC397" t="str">
            <v>N/A</v>
          </cell>
          <cell r="AD397" t="str">
            <v>N/A</v>
          </cell>
          <cell r="AE397" t="str">
            <v>NO</v>
          </cell>
          <cell r="AF397" t="str">
            <v>6 NO CONSTITUYÓ GARANTÍAS</v>
          </cell>
          <cell r="AG397" t="str">
            <v>N-A</v>
          </cell>
          <cell r="AH397" t="str">
            <v>99999998 NO SE DILIGENCIA INFORMACIÓN PARA ESTE FORMULARIO EN ESTE PERÍODO DE REPORTE</v>
          </cell>
          <cell r="AI397" t="str">
            <v>N-A</v>
          </cell>
          <cell r="AJ397" t="str">
            <v>N-A</v>
          </cell>
          <cell r="AK397" t="str">
            <v>GLORIA TERESITA SERNA ALZATE</v>
          </cell>
          <cell r="AL397" t="str">
            <v>PNN UTRÍA</v>
          </cell>
          <cell r="AM397" t="str">
            <v>2 SUPERVISOR</v>
          </cell>
          <cell r="AN397" t="str">
            <v>3 CÉDULA DE CIUDADANÍA</v>
          </cell>
          <cell r="AO397">
            <v>66848955</v>
          </cell>
          <cell r="AP397" t="str">
            <v>MARIA XIMENA ZORRILLA A.</v>
          </cell>
          <cell r="AQ397">
            <v>15</v>
          </cell>
          <cell r="AR397" t="str">
            <v>3 NO PACTADOS</v>
          </cell>
          <cell r="AS397" t="str">
            <v>4 NO SE HA ADICIONADO NI EN VALOR y EN TIEMPO</v>
          </cell>
          <cell r="AT397">
            <v>0</v>
          </cell>
          <cell r="AU397">
            <v>0</v>
          </cell>
          <cell r="AV397" t="str">
            <v>N/A</v>
          </cell>
          <cell r="AW397">
            <v>0</v>
          </cell>
          <cell r="AX397" t="str">
            <v>N/A</v>
          </cell>
          <cell r="AY397" t="str">
            <v>N/A</v>
          </cell>
          <cell r="AZ397" t="str">
            <v>N-A</v>
          </cell>
          <cell r="BA397">
            <v>45922</v>
          </cell>
          <cell r="BB397">
            <v>45937</v>
          </cell>
          <cell r="BC397" t="str">
            <v>N/A</v>
          </cell>
          <cell r="BD397" t="str">
            <v>2. NO</v>
          </cell>
          <cell r="BE397" t="str">
            <v>N/A</v>
          </cell>
          <cell r="BF397">
            <v>0</v>
          </cell>
          <cell r="BG397" t="str">
            <v>2. NO</v>
          </cell>
          <cell r="BH397">
            <v>0</v>
          </cell>
          <cell r="BI397" t="str">
            <v>N/A</v>
          </cell>
          <cell r="BJ397">
            <v>0</v>
          </cell>
          <cell r="BK397" t="str">
            <v>N/A</v>
          </cell>
          <cell r="BL397" t="str">
            <v>2025753502300011E</v>
          </cell>
          <cell r="BM397">
            <v>9234198</v>
          </cell>
          <cell r="BN397" t="str">
            <v>DIANA PATRICIA GUERRERO</v>
          </cell>
          <cell r="BO397" t="str">
            <v>N-A</v>
          </cell>
          <cell r="BP397" t="str">
            <v>VIGENTE</v>
          </cell>
          <cell r="BW397" t="e">
            <v>#N/A</v>
          </cell>
          <cell r="BX397" t="e">
            <v>#N/A</v>
          </cell>
          <cell r="BY397" t="e">
            <v>#N/A</v>
          </cell>
          <cell r="CN397">
            <v>9234198</v>
          </cell>
        </row>
        <row r="398">
          <cell r="A398" t="str">
            <v>ORDEN DE COMPRA 152139</v>
          </cell>
          <cell r="B398" t="str">
            <v>1 FONAM</v>
          </cell>
          <cell r="C398" t="str">
            <v>ORDEN DE COMPRA 152139</v>
          </cell>
          <cell r="D398" t="str">
            <v>FERRICENTROS S.A.S</v>
          </cell>
          <cell r="E398">
            <v>45922</v>
          </cell>
          <cell r="F398" t="str">
            <v xml:space="preserve">PA10-3202010-24-051 PA10-3202010-25-052 PA10-3202056-5-028- PA05-3202056-5-032 Adquirir herramientas, equipos y materialespara adelantar procesos de comunicación, ecoturismo ,educación ambiental y prevención vigilancia y control con actores asociados, priorizados y vinculados a la gestión territorial del
Parque Nacional Natural Utria y el Parque Nacional Natural Gorgona en el marco de la conservación de la diversidad biológica de las áreas protegidas del SINAP nacional.
</v>
          </cell>
          <cell r="G398" t="str">
            <v>N-A</v>
          </cell>
          <cell r="H398" t="str">
            <v>6 ACUERDO MARCO DE PRECIO</v>
          </cell>
          <cell r="I398" t="str">
            <v>21 ORDEN DE COMPRA</v>
          </cell>
          <cell r="J398" t="str">
            <v>COMPRAVENTA</v>
          </cell>
          <cell r="K398" t="str">
            <v>45111707 / 52161520</v>
          </cell>
          <cell r="L398" t="str">
            <v>31925 / 31025</v>
          </cell>
          <cell r="M398" t="str">
            <v>56225 / 56125</v>
          </cell>
          <cell r="N398">
            <v>45923</v>
          </cell>
          <cell r="O398" t="str">
            <v>N/A</v>
          </cell>
          <cell r="P398">
            <v>15175080</v>
          </cell>
          <cell r="Q398" t="str">
            <v>QUINCE MILLONES CIENTO SETENTA Y CINCO MIL OCHENTA</v>
          </cell>
          <cell r="R398" t="str">
            <v>2 PERSONA JURIDICA</v>
          </cell>
          <cell r="S398" t="str">
            <v>1 NIT</v>
          </cell>
          <cell r="T398" t="str">
            <v>N/A</v>
          </cell>
          <cell r="U398" t="str">
            <v>N/A</v>
          </cell>
          <cell r="V398">
            <v>800237412</v>
          </cell>
          <cell r="W398" t="str">
            <v>2 DV 1</v>
          </cell>
          <cell r="X398" t="str">
            <v>N-A</v>
          </cell>
          <cell r="Y398" t="str">
            <v>Cundinamarca</v>
          </cell>
          <cell r="Z398" t="str">
            <v>Bogotá D.C</v>
          </cell>
          <cell r="AA398" t="str">
            <v>N/A</v>
          </cell>
          <cell r="AB398" t="str">
            <v>N/A</v>
          </cell>
          <cell r="AC398" t="str">
            <v>N/A</v>
          </cell>
          <cell r="AD398" t="str">
            <v>N/A</v>
          </cell>
          <cell r="AE398" t="str">
            <v>NO</v>
          </cell>
          <cell r="AF398" t="str">
            <v>6 NO CONSTITUYÓ GARANTÍAS</v>
          </cell>
          <cell r="AG398" t="str">
            <v>N-A</v>
          </cell>
          <cell r="AH398" t="str">
            <v>99999998 NO SE DILIGENCIA INFORMACIÓN PARA ESTE FORMULARIO EN ESTE PERÍODO DE REPORTE</v>
          </cell>
          <cell r="AI398" t="str">
            <v>N-A</v>
          </cell>
          <cell r="AJ398" t="str">
            <v>N-A</v>
          </cell>
          <cell r="AK398" t="str">
            <v>GLORIA TERESITA SERNA ALZATE</v>
          </cell>
          <cell r="AL398" t="str">
            <v>PNN GORGONA</v>
          </cell>
          <cell r="AM398" t="str">
            <v>2 SUPERVISOR</v>
          </cell>
          <cell r="AN398" t="str">
            <v>3 CÉDULA DE CIUDADANÍA</v>
          </cell>
          <cell r="AO398">
            <v>66848955</v>
          </cell>
          <cell r="AP398" t="str">
            <v>MARIA XIMENA ZORRILLA A.</v>
          </cell>
          <cell r="AQ398">
            <v>15</v>
          </cell>
          <cell r="AR398" t="str">
            <v>3 NO PACTADOS</v>
          </cell>
          <cell r="AS398" t="str">
            <v>4 NO SE HA ADICIONADO NI EN VALOR y EN TIEMPO</v>
          </cell>
          <cell r="AT398">
            <v>0</v>
          </cell>
          <cell r="AU398">
            <v>0</v>
          </cell>
          <cell r="AV398" t="str">
            <v>N/A</v>
          </cell>
          <cell r="AW398">
            <v>0</v>
          </cell>
          <cell r="AX398" t="str">
            <v>N/A</v>
          </cell>
          <cell r="AY398" t="str">
            <v>N/A</v>
          </cell>
          <cell r="AZ398" t="str">
            <v>N-A</v>
          </cell>
          <cell r="BA398">
            <v>45922</v>
          </cell>
          <cell r="BB398">
            <v>45937</v>
          </cell>
          <cell r="BC398" t="str">
            <v>N/A</v>
          </cell>
          <cell r="BD398" t="str">
            <v>2. NO</v>
          </cell>
          <cell r="BE398" t="str">
            <v>N/A</v>
          </cell>
          <cell r="BF398">
            <v>0</v>
          </cell>
          <cell r="BG398" t="str">
            <v>2. NO</v>
          </cell>
          <cell r="BH398">
            <v>0</v>
          </cell>
          <cell r="BI398" t="str">
            <v>N/A</v>
          </cell>
          <cell r="BJ398">
            <v>0</v>
          </cell>
          <cell r="BK398" t="str">
            <v>N/A</v>
          </cell>
          <cell r="BL398" t="str">
            <v>2025753502300011E</v>
          </cell>
          <cell r="BM398">
            <v>15175080</v>
          </cell>
          <cell r="BN398" t="str">
            <v>DIANA PATRICIA GUERRERO</v>
          </cell>
          <cell r="BO398" t="str">
            <v>N-A</v>
          </cell>
          <cell r="BP398" t="str">
            <v>VIGENTE</v>
          </cell>
          <cell r="BW398" t="e">
            <v>#N/A</v>
          </cell>
          <cell r="BX398" t="e">
            <v>#N/A</v>
          </cell>
          <cell r="BY398" t="e">
            <v>#N/A</v>
          </cell>
          <cell r="CN398">
            <v>15175080</v>
          </cell>
        </row>
        <row r="399">
          <cell r="A399" t="str">
            <v>ORDEN DE COMPRA 152148</v>
          </cell>
          <cell r="B399" t="str">
            <v>1 FONAM</v>
          </cell>
          <cell r="C399" t="str">
            <v>ORDEN DE COMPRA 152148</v>
          </cell>
          <cell r="D399" t="str">
            <v xml:space="preserve">DEICY BRAVO JOJOA
</v>
          </cell>
          <cell r="E399">
            <v>45922</v>
          </cell>
          <cell r="F399" t="str">
            <v>Adhesión al Acuerdo marco de precios CCE-255-AMP2021 para la compraventa y/o suministro de materiales de construcción y ferretería requeridos para la ejecución de acciones a desarrollarse en las diferentes las líneas estratégicas implementadas por el Parque Nacional Natural Farallones de Cali, especialmente en los ecosistemas andinos y de páramo, en el marco del Proyecto Conservación de la diversidad biológica de las áreas protegidas del SINAP Nacional</v>
          </cell>
          <cell r="G399" t="str">
            <v>N-A</v>
          </cell>
          <cell r="H399" t="str">
            <v>2 CONTRATACIÓN DIRECTA</v>
          </cell>
          <cell r="I399" t="str">
            <v>21 ORDEN DE COMPRA</v>
          </cell>
          <cell r="J399" t="str">
            <v>SUMINISTRO</v>
          </cell>
          <cell r="L399">
            <v>31525</v>
          </cell>
          <cell r="M399">
            <v>56825</v>
          </cell>
          <cell r="N399">
            <v>45925</v>
          </cell>
          <cell r="O399" t="str">
            <v>N/A</v>
          </cell>
          <cell r="P399">
            <v>244440657.94999999</v>
          </cell>
          <cell r="Q399" t="str">
            <v>DOSCIENTOS CUARENTA Y CUATRO MILLONES CUATROCIENTOS CUARENTA MIL SEISCIENTOS CINCUENTA Y SIETE CON NOVENTA Y CINCO CENTAVOS</v>
          </cell>
          <cell r="R399" t="str">
            <v>1 PERSONA NATURAL</v>
          </cell>
          <cell r="S399" t="str">
            <v>3 CÉDULA DE CIUDADANÍA</v>
          </cell>
          <cell r="T399">
            <v>59706955</v>
          </cell>
          <cell r="U399">
            <v>4</v>
          </cell>
          <cell r="V399" t="str">
            <v>N/A</v>
          </cell>
          <cell r="W399" t="str">
            <v>11 NO SE DILIGENCIA INFORMACIÓN PARA ESTE FORMULARIO EN ESTE PERÍODO DE REPORTE</v>
          </cell>
          <cell r="X399" t="str">
            <v>FEMENINO</v>
          </cell>
          <cell r="Y399" t="str">
            <v>Cauca</v>
          </cell>
          <cell r="Z399" t="str">
            <v>Popayan</v>
          </cell>
          <cell r="AA399" t="str">
            <v>DEICY</v>
          </cell>
          <cell r="AB399" t="str">
            <v>N/A</v>
          </cell>
          <cell r="AC399" t="str">
            <v>BRAVO</v>
          </cell>
          <cell r="AD399" t="str">
            <v>JOJOA</v>
          </cell>
          <cell r="AE399" t="str">
            <v>SI</v>
          </cell>
          <cell r="AF399" t="str">
            <v>1 PÓLIZA</v>
          </cell>
          <cell r="AG399" t="str">
            <v>8 MUNDIAL SEGUROS</v>
          </cell>
          <cell r="AH399" t="str">
            <v>45 CUMPLIM+ CALIDAD DL SERVICIO</v>
          </cell>
          <cell r="AI399">
            <v>45926</v>
          </cell>
          <cell r="AJ399">
            <v>100407760</v>
          </cell>
          <cell r="AK399" t="str">
            <v>GLORIA TERESITA SERNA ALZATE</v>
          </cell>
          <cell r="AL399" t="str">
            <v>PNN FARALLONES DE CALI</v>
          </cell>
          <cell r="AM399" t="str">
            <v>2 SUPERVISOR</v>
          </cell>
          <cell r="AN399" t="str">
            <v>3 CÉDULA DE CIUDADANÍA</v>
          </cell>
          <cell r="AO399">
            <v>1082775671</v>
          </cell>
          <cell r="AP399" t="str">
            <v>JUAN MANUEL GUZMÁN LÓPEZ</v>
          </cell>
          <cell r="AQ399">
            <v>68</v>
          </cell>
          <cell r="AR399" t="str">
            <v>3 NO PACTADOS</v>
          </cell>
          <cell r="AS399" t="str">
            <v>4 NO SE HA ADICIONADO NI EN VALOR y EN TIEMPO</v>
          </cell>
          <cell r="AT399">
            <v>0</v>
          </cell>
          <cell r="AU399">
            <v>0</v>
          </cell>
          <cell r="AV399" t="str">
            <v>N/A</v>
          </cell>
          <cell r="AW399">
            <v>0</v>
          </cell>
          <cell r="AX399" t="str">
            <v>N/A</v>
          </cell>
          <cell r="AY399" t="str">
            <v>N/A</v>
          </cell>
          <cell r="AZ399" t="str">
            <v>N-A</v>
          </cell>
          <cell r="BA399">
            <v>45922</v>
          </cell>
          <cell r="BB399">
            <v>45991</v>
          </cell>
          <cell r="BC399" t="str">
            <v>N/A</v>
          </cell>
          <cell r="BD399" t="str">
            <v>2. NO</v>
          </cell>
          <cell r="BE399" t="str">
            <v>N/A</v>
          </cell>
          <cell r="BF399" t="str">
            <v>N-A</v>
          </cell>
          <cell r="BG399" t="str">
            <v>2. NO</v>
          </cell>
          <cell r="BH399">
            <v>0</v>
          </cell>
          <cell r="BI399" t="str">
            <v>N/A</v>
          </cell>
          <cell r="BJ399">
            <v>0</v>
          </cell>
          <cell r="BK399" t="str">
            <v>N/A</v>
          </cell>
          <cell r="BL399" t="str">
            <v>2025753502300012E</v>
          </cell>
          <cell r="BM399">
            <v>244440657.94999999</v>
          </cell>
          <cell r="BN399" t="str">
            <v>WENDY ISABEL DAVID</v>
          </cell>
          <cell r="BO399" t="str">
            <v>N-A</v>
          </cell>
          <cell r="BP399" t="str">
            <v>VIGENTE</v>
          </cell>
          <cell r="BR399" t="str">
            <v xml:space="preserve">https://www.colombiacompra.gov.co/tienda-virtual-del-estado-colombiano/ordenes-compra/152148 </v>
          </cell>
          <cell r="BW399" t="e">
            <v>#N/A</v>
          </cell>
          <cell r="BX399" t="e">
            <v>#N/A</v>
          </cell>
          <cell r="BY399" t="e">
            <v>#N/A</v>
          </cell>
          <cell r="CN399">
            <v>244440657.94999999</v>
          </cell>
        </row>
        <row r="400">
          <cell r="A400" t="str">
            <v>ORDEN DE COMPRA 156477</v>
          </cell>
          <cell r="B400" t="str">
            <v>1 FONAM</v>
          </cell>
          <cell r="C400" t="str">
            <v>ORDEN DE COMPRA 156477</v>
          </cell>
          <cell r="D400" t="str">
            <v>PROVEER INSTITUCIONAL S.A.S</v>
          </cell>
          <cell r="E400">
            <v>45988</v>
          </cell>
          <cell r="F400" t="str">
            <v>PA04-3202008-15-177 Compra de componentes o elementos requeridos por las diferentes líneas estratégicas del PNN Farallones de Cali, en el marco de la conservación de la biodiversidad biológica del SINAP Nacional.</v>
          </cell>
          <cell r="G400" t="str">
            <v>N-A</v>
          </cell>
          <cell r="H400" t="str">
            <v>2 CONTRATACIÓN DIRECTA</v>
          </cell>
          <cell r="I400" t="str">
            <v>21 ORDEN DE COMPRA</v>
          </cell>
          <cell r="J400" t="str">
            <v>COMPRAVENTA</v>
          </cell>
          <cell r="K400" t="str">
            <v>39121000- 47131800-42200000-24111500-49131600-47121700-52152000-24112000-31102800-10121700-24111800-50182600-40141600-31102400-27112104-15121501-47121703-27112401-27112404-27111707-43212109-56101508</v>
          </cell>
          <cell r="L400">
            <v>37725</v>
          </cell>
          <cell r="M400">
            <v>80225</v>
          </cell>
          <cell r="N400">
            <v>45989</v>
          </cell>
          <cell r="O400" t="str">
            <v>N/A</v>
          </cell>
          <cell r="P400">
            <v>30755961</v>
          </cell>
          <cell r="Q400" t="str">
            <v>TREINTA MILLONES SETECIENTOS CINCUENTA Y CINCO MIL NOVECIENTOS SESENTA Y UN</v>
          </cell>
          <cell r="R400" t="str">
            <v>2 PERSONA JURIDICA</v>
          </cell>
          <cell r="S400" t="str">
            <v>1 NIT</v>
          </cell>
          <cell r="T400" t="str">
            <v>N/A</v>
          </cell>
          <cell r="U400" t="str">
            <v>N/A</v>
          </cell>
          <cell r="V400">
            <v>900365660</v>
          </cell>
          <cell r="W400" t="str">
            <v>3 DV 2</v>
          </cell>
          <cell r="X400" t="str">
            <v>N-A</v>
          </cell>
          <cell r="Y400" t="str">
            <v>Risaralda</v>
          </cell>
          <cell r="Z400" t="str">
            <v>Dosquebradas</v>
          </cell>
          <cell r="AA400" t="str">
            <v>N/A</v>
          </cell>
          <cell r="AB400" t="str">
            <v>N/A</v>
          </cell>
          <cell r="AC400" t="str">
            <v>N/A</v>
          </cell>
          <cell r="AD400" t="str">
            <v>N/A</v>
          </cell>
          <cell r="AE400" t="str">
            <v>NO</v>
          </cell>
          <cell r="AF400" t="str">
            <v>6 NO CONSTITUYÓ GARANTÍAS</v>
          </cell>
          <cell r="AG400" t="str">
            <v>N-A</v>
          </cell>
          <cell r="AH400" t="str">
            <v>99999998 NO SE DILIGENCIA INFORMACIÓN PARA ESTE FORMULARIO EN ESTE PERÍODO DE REPORTE</v>
          </cell>
          <cell r="AI400" t="str">
            <v>N-A</v>
          </cell>
          <cell r="AJ400" t="str">
            <v>N-A</v>
          </cell>
          <cell r="AK400" t="str">
            <v>GLORIA TERESITA SERNA ALZATE</v>
          </cell>
          <cell r="AL400" t="str">
            <v>PNN FARALLONES DE CALI</v>
          </cell>
          <cell r="AM400" t="str">
            <v>2 SUPERVISOR</v>
          </cell>
          <cell r="AN400" t="str">
            <v>3 CÉDULA DE CIUDADANÍA</v>
          </cell>
          <cell r="AO400">
            <v>16738049</v>
          </cell>
          <cell r="AP400" t="str">
            <v>JAIME ALBERTO CELIS PERDOMO</v>
          </cell>
          <cell r="AQ400">
            <v>22</v>
          </cell>
          <cell r="AR400" t="str">
            <v>3 NO PACTADOS</v>
          </cell>
          <cell r="AS400" t="str">
            <v>4 NO SE HA ADICIONADO NI EN VALOR y EN TIEMPO</v>
          </cell>
          <cell r="AT400">
            <v>0</v>
          </cell>
          <cell r="AU400">
            <v>0</v>
          </cell>
          <cell r="AV400" t="str">
            <v>N/A</v>
          </cell>
          <cell r="AW400">
            <v>0</v>
          </cell>
          <cell r="AX400" t="str">
            <v>N/A</v>
          </cell>
          <cell r="AY400" t="str">
            <v>N/A</v>
          </cell>
          <cell r="AZ400" t="str">
            <v>N-A</v>
          </cell>
          <cell r="BA400">
            <v>45989</v>
          </cell>
          <cell r="BB400">
            <v>46010</v>
          </cell>
          <cell r="BC400" t="str">
            <v>N/A</v>
          </cell>
          <cell r="BD400" t="str">
            <v>2. NO</v>
          </cell>
          <cell r="BE400" t="str">
            <v>N/A</v>
          </cell>
          <cell r="BF400" t="str">
            <v>N-A</v>
          </cell>
          <cell r="BG400" t="str">
            <v>2. NO</v>
          </cell>
          <cell r="BH400">
            <v>0</v>
          </cell>
          <cell r="BI400" t="str">
            <v>N/A</v>
          </cell>
          <cell r="BJ400">
            <v>0</v>
          </cell>
          <cell r="BK400" t="str">
            <v>N/A</v>
          </cell>
          <cell r="BL400" t="str">
            <v>2025753502300015E</v>
          </cell>
          <cell r="BM400">
            <v>30755961</v>
          </cell>
          <cell r="BN400" t="str">
            <v>WENDY ISABEL DAVID</v>
          </cell>
          <cell r="BO400" t="str">
            <v>N-A</v>
          </cell>
          <cell r="BP400" t="str">
            <v>VIGENTE</v>
          </cell>
          <cell r="BR400" t="str">
            <v>https://www.colombiacompra.gov.co/tienda-virtual-del-estado-colombiano/ordenes-compra/156477</v>
          </cell>
          <cell r="BW400" t="str">
            <v>BANCO DE BOGOTA</v>
          </cell>
          <cell r="BX400" t="str">
            <v>Corriente</v>
          </cell>
          <cell r="BY400">
            <v>279144497</v>
          </cell>
          <cell r="CN400">
            <v>30755961</v>
          </cell>
        </row>
        <row r="401">
          <cell r="A401" t="str">
            <v>ORDEN DE COMPRA 157107</v>
          </cell>
          <cell r="B401" t="str">
            <v>1 FONAM</v>
          </cell>
          <cell r="C401" t="str">
            <v>ORDEN DE COMPRA 157107</v>
          </cell>
          <cell r="D401" t="str">
            <v>FERRICENTROS S.A.S</v>
          </cell>
          <cell r="E401">
            <v>45995</v>
          </cell>
          <cell r="F401" t="str">
            <v xml:space="preserve">PA05-3202010-25-049 Adquirir herramientas y materiales para desarrollar actividades de mantenimiento de senderos y zonas verdes del poblado del Parque Nacional Natural Gorgona, con el fin de garantizar la operatividad en actividades técnicas y logísticas, en el marco de la conservación de la diversidad biológica de las áreas protegidas del SINAP nacional.
</v>
          </cell>
          <cell r="G401" t="str">
            <v>N-A</v>
          </cell>
          <cell r="H401" t="str">
            <v>2 CONTRATACIÓN DIRECTA</v>
          </cell>
          <cell r="I401" t="str">
            <v>21 ORDEN DE COMPRA</v>
          </cell>
          <cell r="J401" t="str">
            <v>COMPRAVENTA</v>
          </cell>
          <cell r="K401">
            <v>27112000</v>
          </cell>
          <cell r="L401">
            <v>37525</v>
          </cell>
          <cell r="M401">
            <v>81525</v>
          </cell>
          <cell r="N401">
            <v>45996</v>
          </cell>
          <cell r="O401" t="str">
            <v>N/A</v>
          </cell>
          <cell r="P401">
            <v>12290320</v>
          </cell>
          <cell r="Q401" t="str">
            <v>DOCE MILLONES DOSCIENTOS NOVENTA MIL TRESCIENTOS VEINTE</v>
          </cell>
          <cell r="R401" t="str">
            <v>2 PERSONA JURIDICA</v>
          </cell>
          <cell r="S401" t="str">
            <v>1 NIT</v>
          </cell>
          <cell r="T401" t="str">
            <v>N/A</v>
          </cell>
          <cell r="U401" t="str">
            <v>N/A</v>
          </cell>
          <cell r="V401">
            <v>800237412</v>
          </cell>
          <cell r="W401" t="str">
            <v>2 DV 1</v>
          </cell>
          <cell r="X401" t="str">
            <v>N-A</v>
          </cell>
          <cell r="Y401" t="str">
            <v>Cundinamarca</v>
          </cell>
          <cell r="Z401" t="str">
            <v>Bogotá D.C</v>
          </cell>
          <cell r="AA401" t="str">
            <v>N/A</v>
          </cell>
          <cell r="AB401" t="str">
            <v>N/A</v>
          </cell>
          <cell r="AC401" t="str">
            <v>N/A</v>
          </cell>
          <cell r="AD401" t="str">
            <v>N/A</v>
          </cell>
          <cell r="AE401" t="str">
            <v>NO</v>
          </cell>
          <cell r="AF401" t="str">
            <v>6 NO CONSTITUYÓ GARANTÍAS</v>
          </cell>
          <cell r="AG401" t="str">
            <v>N-A</v>
          </cell>
          <cell r="AH401" t="str">
            <v>99999998 NO SE DILIGENCIA INFORMACIÓN PARA ESTE FORMULARIO EN ESTE PERÍODO DE REPORTE</v>
          </cell>
          <cell r="AI401" t="str">
            <v>N-A</v>
          </cell>
          <cell r="AJ401" t="str">
            <v>N-A</v>
          </cell>
          <cell r="AK401" t="str">
            <v>GLORIA TERESITA SERNA ALZATE</v>
          </cell>
          <cell r="AL401" t="str">
            <v>PNN GORGONA</v>
          </cell>
          <cell r="AM401" t="str">
            <v>2 SUPERVISOR</v>
          </cell>
          <cell r="AN401" t="str">
            <v>3 CÉDULA DE CIUDADANÍA</v>
          </cell>
          <cell r="AO401">
            <v>6499218</v>
          </cell>
          <cell r="AP401" t="str">
            <v>ANDRES MAURICIO ROJAS CAÑAS</v>
          </cell>
          <cell r="AQ401">
            <v>14</v>
          </cell>
          <cell r="AR401" t="str">
            <v>3 NO PACTADOS</v>
          </cell>
          <cell r="AS401" t="str">
            <v>4 NO SE HA ADICIONADO NI EN VALOR y EN TIEMPO</v>
          </cell>
          <cell r="AT401">
            <v>0</v>
          </cell>
          <cell r="AU401">
            <v>0</v>
          </cell>
          <cell r="AV401" t="str">
            <v>N/A</v>
          </cell>
          <cell r="AW401">
            <v>0</v>
          </cell>
          <cell r="AX401" t="str">
            <v>N/A</v>
          </cell>
          <cell r="AY401" t="str">
            <v>N/A</v>
          </cell>
          <cell r="AZ401" t="str">
            <v>N-A</v>
          </cell>
          <cell r="BA401">
            <v>45996</v>
          </cell>
          <cell r="BB401">
            <v>46009</v>
          </cell>
          <cell r="BC401" t="str">
            <v>N/A</v>
          </cell>
          <cell r="BD401" t="str">
            <v>2. NO</v>
          </cell>
          <cell r="BE401" t="str">
            <v>N/A</v>
          </cell>
          <cell r="BF401" t="str">
            <v>N-A</v>
          </cell>
          <cell r="BG401" t="str">
            <v>2. NO</v>
          </cell>
          <cell r="BH401">
            <v>0</v>
          </cell>
          <cell r="BI401" t="str">
            <v>N/A</v>
          </cell>
          <cell r="BJ401">
            <v>0</v>
          </cell>
          <cell r="BK401" t="str">
            <v>N/A</v>
          </cell>
          <cell r="BL401" t="str">
            <v>2025753502300016E</v>
          </cell>
          <cell r="BM401">
            <v>12290320</v>
          </cell>
          <cell r="BN401" t="str">
            <v>KHAREM CARABALI MARULANDA</v>
          </cell>
          <cell r="BO401" t="str">
            <v>N-A</v>
          </cell>
          <cell r="BP401" t="str">
            <v>VIGENTE</v>
          </cell>
          <cell r="BR401" t="str">
            <v xml:space="preserve">https://www.colombiacompra.gov.co/tienda-virtual-del-estado-colombiano/ordenes-compra157107 </v>
          </cell>
          <cell r="BW401" t="e">
            <v>#N/A</v>
          </cell>
          <cell r="BX401" t="e">
            <v>#N/A</v>
          </cell>
          <cell r="BY401" t="e">
            <v>#N/A</v>
          </cell>
          <cell r="CN401">
            <v>12290320</v>
          </cell>
        </row>
        <row r="402">
          <cell r="A402" t="str">
            <v>ORDEN DE COMPRA 157194</v>
          </cell>
          <cell r="B402" t="str">
            <v>2 NACION</v>
          </cell>
          <cell r="C402" t="str">
            <v>ORDEN DE COMPRA 157194</v>
          </cell>
          <cell r="D402" t="str">
            <v>SUMIMAS S.A.S</v>
          </cell>
          <cell r="E402">
            <v>45996</v>
          </cell>
          <cell r="F402" t="str">
            <v>PA10-1108-02 Adquisición de productos e insumos de aseo y cafetería para el funcionamiento del PNN UTRIA</v>
          </cell>
          <cell r="G402" t="str">
            <v>N-A</v>
          </cell>
          <cell r="H402" t="str">
            <v>6 ACUERDO MARCO DE PRECIO</v>
          </cell>
          <cell r="I402" t="str">
            <v>21 ORDEN DE COMPRA</v>
          </cell>
          <cell r="J402" t="str">
            <v>COMPRAVENTA</v>
          </cell>
          <cell r="K402">
            <v>502016</v>
          </cell>
          <cell r="L402">
            <v>25125</v>
          </cell>
          <cell r="M402">
            <v>48425</v>
          </cell>
          <cell r="N402">
            <v>45996</v>
          </cell>
          <cell r="O402" t="str">
            <v>N/A</v>
          </cell>
          <cell r="P402">
            <v>2999934</v>
          </cell>
          <cell r="Q402" t="str">
            <v>DOS MILLONES NOVECIENTOS NOVENTA Y NUEVE MIL NOVECIENTOS TREINTA Y CUATRO</v>
          </cell>
          <cell r="R402" t="str">
            <v>2 PERSONA JURIDICA</v>
          </cell>
          <cell r="S402" t="str">
            <v>1 NIT</v>
          </cell>
          <cell r="T402" t="str">
            <v>N/A</v>
          </cell>
          <cell r="U402" t="str">
            <v>N/A</v>
          </cell>
          <cell r="V402">
            <v>830001338</v>
          </cell>
          <cell r="W402" t="str">
            <v>2 DV 1</v>
          </cell>
          <cell r="X402" t="str">
            <v>N-A</v>
          </cell>
          <cell r="Y402" t="str">
            <v>Cundinamarca</v>
          </cell>
          <cell r="Z402" t="str">
            <v>Cota</v>
          </cell>
          <cell r="AA402" t="str">
            <v>N/A</v>
          </cell>
          <cell r="AB402" t="str">
            <v>N/A</v>
          </cell>
          <cell r="AC402" t="str">
            <v>N/A</v>
          </cell>
          <cell r="AD402" t="str">
            <v>N/A</v>
          </cell>
          <cell r="AE402" t="str">
            <v>NO</v>
          </cell>
          <cell r="AF402" t="str">
            <v>6 NO CONSTITUYÓ GARANTÍAS</v>
          </cell>
          <cell r="AG402" t="str">
            <v>N-A</v>
          </cell>
          <cell r="AH402" t="str">
            <v>99999998 NO SE DILIGENCIA INFORMACIÓN PARA ESTE FORMULARIO EN ESTE PERÍODO DE REPORTE</v>
          </cell>
          <cell r="AI402" t="str">
            <v>N-A</v>
          </cell>
          <cell r="AJ402" t="str">
            <v>N-A</v>
          </cell>
          <cell r="AK402" t="str">
            <v>GLORIA TERESITA SERNA ALZATE</v>
          </cell>
          <cell r="AL402" t="str">
            <v>PNN UTRÍA</v>
          </cell>
          <cell r="AM402" t="str">
            <v>2 SUPERVISOR</v>
          </cell>
          <cell r="AN402" t="str">
            <v>3 CÉDULA DE CIUDADANÍA</v>
          </cell>
          <cell r="AO402">
            <v>66848955</v>
          </cell>
          <cell r="AP402" t="str">
            <v>MARIA XIMENA ZORRILLA A.</v>
          </cell>
          <cell r="AQ402">
            <v>14</v>
          </cell>
          <cell r="AR402" t="str">
            <v>3 NO PACTADOS</v>
          </cell>
          <cell r="AS402" t="str">
            <v>4 NO SE HA ADICIONADO NI EN VALOR y EN TIEMPO</v>
          </cell>
          <cell r="AT402">
            <v>0</v>
          </cell>
          <cell r="AU402">
            <v>0</v>
          </cell>
          <cell r="AV402" t="str">
            <v>N/A</v>
          </cell>
          <cell r="AW402">
            <v>0</v>
          </cell>
          <cell r="AX402" t="str">
            <v>N/A</v>
          </cell>
          <cell r="AY402" t="str">
            <v>N/A</v>
          </cell>
          <cell r="AZ402" t="str">
            <v>N-A</v>
          </cell>
          <cell r="BA402">
            <v>45996</v>
          </cell>
          <cell r="BB402">
            <v>46010</v>
          </cell>
          <cell r="BC402" t="str">
            <v>N/A</v>
          </cell>
          <cell r="BD402" t="str">
            <v>2. NO</v>
          </cell>
          <cell r="BE402" t="str">
            <v>N/A</v>
          </cell>
          <cell r="BF402" t="str">
            <v>N-A</v>
          </cell>
          <cell r="BG402" t="str">
            <v>2. NO</v>
          </cell>
          <cell r="BH402">
            <v>0</v>
          </cell>
          <cell r="BI402" t="str">
            <v>N/A</v>
          </cell>
          <cell r="BJ402">
            <v>0</v>
          </cell>
          <cell r="BK402" t="str">
            <v>N/A</v>
          </cell>
          <cell r="BL402" t="str">
            <v>2025753502200004E</v>
          </cell>
          <cell r="BM402">
            <v>2999934</v>
          </cell>
          <cell r="BN402" t="str">
            <v>KHAREM CARABALI MARULANDA</v>
          </cell>
          <cell r="BO402" t="str">
            <v>N-A</v>
          </cell>
          <cell r="BP402" t="str">
            <v>VIGENTE</v>
          </cell>
          <cell r="BR402" t="str">
            <v xml:space="preserve">https://www.colombiacompra.gov.co/tienda-virtual-del-estado-colombiano/ordenes-compra/157194 </v>
          </cell>
          <cell r="BW402" t="e">
            <v>#N/A</v>
          </cell>
          <cell r="BX402" t="e">
            <v>#N/A</v>
          </cell>
          <cell r="BY402" t="e">
            <v>#N/A</v>
          </cell>
          <cell r="CN402">
            <v>2999934</v>
          </cell>
        </row>
        <row r="403">
          <cell r="A403" t="str">
            <v>ORDEN DE COMPRA 157133</v>
          </cell>
          <cell r="B403" t="str">
            <v>1 FONAM</v>
          </cell>
          <cell r="C403" t="str">
            <v>ORDEN DE COMPRA 157133</v>
          </cell>
          <cell r="D403" t="str">
            <v>FERRICENTROS
 S.A.S</v>
          </cell>
          <cell r="E403">
            <v>45995</v>
          </cell>
          <cell r="F403" t="str">
            <v>PA09-3202008-10-007 Adquirir llantas y neumáticos para el parque automotor del Parque Nacional Natural Uramba Bahía Málaga requerido para fortalecer los procesos administrativos de las áreas de SPNNC, en el marco de la conservación de la diversidad biológica de las áreas protegidas del SINAP nacional</v>
          </cell>
          <cell r="G403" t="str">
            <v>N-A</v>
          </cell>
          <cell r="H403" t="str">
            <v>6 ACUERDO MARCO DE PRECIO</v>
          </cell>
          <cell r="I403" t="str">
            <v>21 ORDEN DE COMPRA</v>
          </cell>
          <cell r="J403" t="str">
            <v>COMPRAVENTA</v>
          </cell>
          <cell r="K403" t="str">
            <v>25172504/25172512</v>
          </cell>
          <cell r="L403">
            <v>39125</v>
          </cell>
          <cell r="M403">
            <v>82825</v>
          </cell>
          <cell r="N403">
            <v>46000</v>
          </cell>
          <cell r="O403" t="str">
            <v>N/A</v>
          </cell>
          <cell r="P403">
            <v>5991055</v>
          </cell>
          <cell r="Q403" t="str">
            <v>CINCO MILLONES NOVECIENTOS NOVENTA Y UN MIL CINCUENTA Y CINCO</v>
          </cell>
          <cell r="R403" t="str">
            <v>2 PERSONA JURIDICA</v>
          </cell>
          <cell r="S403" t="str">
            <v>1 NIT</v>
          </cell>
          <cell r="T403" t="str">
            <v>N/A</v>
          </cell>
          <cell r="U403" t="str">
            <v>N/A</v>
          </cell>
          <cell r="V403">
            <v>800237412</v>
          </cell>
          <cell r="W403" t="str">
            <v>2 DV 1</v>
          </cell>
          <cell r="X403" t="str">
            <v>N-A</v>
          </cell>
          <cell r="Y403" t="str">
            <v>Bogotá D.C</v>
          </cell>
          <cell r="Z403" t="str">
            <v>Bogota D.C</v>
          </cell>
          <cell r="AA403" t="str">
            <v>N/A</v>
          </cell>
          <cell r="AB403" t="str">
            <v>N/A</v>
          </cell>
          <cell r="AC403" t="str">
            <v>N/A</v>
          </cell>
          <cell r="AD403" t="str">
            <v>N/A</v>
          </cell>
          <cell r="AE403" t="str">
            <v>NO</v>
          </cell>
          <cell r="AF403" t="str">
            <v>6 NO CONSTITUYÓ GARANTÍAS</v>
          </cell>
          <cell r="AG403" t="str">
            <v>N-A</v>
          </cell>
          <cell r="AH403" t="str">
            <v>99999998 NO SE DILIGENCIA INFORMACIÓN PARA ESTE FORMULARIO EN ESTE PERÍODO DE REPORTE</v>
          </cell>
          <cell r="AI403" t="str">
            <v>N-A</v>
          </cell>
          <cell r="AJ403" t="str">
            <v>N-A</v>
          </cell>
          <cell r="AK403" t="str">
            <v>GLORIA TERESITA SERNA ALZATE</v>
          </cell>
          <cell r="AL403" t="str">
            <v>PNN URAMBA BAHÍA MÁLAGA</v>
          </cell>
          <cell r="AM403" t="str">
            <v>2 SUPERVISOR</v>
          </cell>
          <cell r="AN403" t="str">
            <v>3 CÉDULA DE CIUDADANÍA</v>
          </cell>
          <cell r="AO403">
            <v>79189471</v>
          </cell>
          <cell r="AP403" t="str">
            <v>JUAN CARLOS CONTRERAS</v>
          </cell>
          <cell r="AQ403">
            <v>15</v>
          </cell>
          <cell r="AR403" t="str">
            <v>3 NO PACTADOS</v>
          </cell>
          <cell r="AS403" t="str">
            <v>4 NO SE HA ADICIONADO NI EN VALOR y EN TIEMPO</v>
          </cell>
          <cell r="AT403">
            <v>0</v>
          </cell>
          <cell r="AU403">
            <v>0</v>
          </cell>
          <cell r="AV403" t="str">
            <v>N/A</v>
          </cell>
          <cell r="AW403">
            <v>0</v>
          </cell>
          <cell r="AX403" t="str">
            <v>N/A</v>
          </cell>
          <cell r="AY403" t="str">
            <v>N/A</v>
          </cell>
          <cell r="AZ403" t="str">
            <v>N-A</v>
          </cell>
          <cell r="BA403">
            <v>45995</v>
          </cell>
          <cell r="BB403">
            <v>46010</v>
          </cell>
          <cell r="BC403" t="str">
            <v>N/A</v>
          </cell>
          <cell r="BD403" t="str">
            <v>2. NO</v>
          </cell>
          <cell r="BE403" t="str">
            <v>N/A</v>
          </cell>
          <cell r="BF403" t="str">
            <v>N-A</v>
          </cell>
          <cell r="BG403" t="str">
            <v>2. NO</v>
          </cell>
          <cell r="BH403">
            <v>0</v>
          </cell>
          <cell r="BI403" t="str">
            <v>N/A</v>
          </cell>
          <cell r="BJ403">
            <v>0</v>
          </cell>
          <cell r="BK403" t="str">
            <v>N/A</v>
          </cell>
          <cell r="BL403" t="str">
            <v>2025753502300013E</v>
          </cell>
          <cell r="BM403">
            <v>5991055</v>
          </cell>
          <cell r="BN403" t="str">
            <v>STEPHANIE ANDREA RODRÍGUEZ VALENCIA</v>
          </cell>
          <cell r="BO403" t="str">
            <v>N-A</v>
          </cell>
          <cell r="BP403" t="str">
            <v>VIGENTE</v>
          </cell>
          <cell r="BR403" t="str">
            <v xml:space="preserve">https://www.colombiacompra.gov.co/tienda-virtual-del-estado-colombiano/ordenes-compra/157133 </v>
          </cell>
          <cell r="BW403" t="e">
            <v>#N/A</v>
          </cell>
          <cell r="BX403" t="e">
            <v>#N/A</v>
          </cell>
          <cell r="BY403" t="e">
            <v>#N/A</v>
          </cell>
          <cell r="CN403">
            <v>5991055</v>
          </cell>
        </row>
        <row r="404">
          <cell r="A404" t="str">
            <v>ORDEN DE COMPRA 157551</v>
          </cell>
          <cell r="B404" t="str">
            <v>1 FONAM</v>
          </cell>
          <cell r="C404" t="str">
            <v>ORDEN DE COMPRA 157551</v>
          </cell>
          <cell r="D404" t="str">
            <v>PANAMERICANA OUTSOURCING S.A.</v>
          </cell>
          <cell r="E404">
            <v>46001</v>
          </cell>
          <cell r="F404" t="str">
            <v xml:space="preserve">PA00-3202008-15-094 Adquisición de muebles y enseres para la Dirección Territorial Pacifico, para el fortalecimiento operativo de las actividades enmarcadas en la conservación de la diversidad biológica de las áreas protegidas del SINAP nacional.
</v>
          </cell>
          <cell r="G404" t="str">
            <v>N-A</v>
          </cell>
          <cell r="H404" t="str">
            <v>6 ACUERDO MARCO DE PRECIO</v>
          </cell>
          <cell r="I404" t="str">
            <v>21 ORDEN DE COMPRA</v>
          </cell>
          <cell r="J404" t="str">
            <v>COMPRAVENTA</v>
          </cell>
          <cell r="K404" t="str">
            <v>56101500/52141800</v>
          </cell>
          <cell r="L404">
            <v>39325</v>
          </cell>
          <cell r="M404">
            <v>84225</v>
          </cell>
          <cell r="N404">
            <v>46002</v>
          </cell>
          <cell r="O404" t="str">
            <v>N/A</v>
          </cell>
          <cell r="P404">
            <v>63640248</v>
          </cell>
          <cell r="Q404" t="str">
            <v>SESENTA Y TRES MILLONES SEISCIENTOS CUARENTA MIL DOSCIENTOS CUARENTA Y OCHO</v>
          </cell>
          <cell r="R404" t="str">
            <v>2 PERSONA JURIDICA</v>
          </cell>
          <cell r="S404" t="str">
            <v>1 NIT</v>
          </cell>
          <cell r="T404" t="str">
            <v>N/A</v>
          </cell>
          <cell r="U404" t="str">
            <v>N/A</v>
          </cell>
          <cell r="V404">
            <v>830077655</v>
          </cell>
          <cell r="W404" t="str">
            <v>7 DV 6</v>
          </cell>
          <cell r="X404" t="str">
            <v>N-A</v>
          </cell>
          <cell r="Y404" t="str">
            <v>Cundinamarca</v>
          </cell>
          <cell r="Z404" t="str">
            <v>Bogotá D.C</v>
          </cell>
          <cell r="AA404" t="str">
            <v>N/A</v>
          </cell>
          <cell r="AB404" t="str">
            <v>N/A</v>
          </cell>
          <cell r="AC404" t="str">
            <v>N/A</v>
          </cell>
          <cell r="AD404" t="str">
            <v>N/A</v>
          </cell>
          <cell r="AE404" t="str">
            <v>NO</v>
          </cell>
          <cell r="AF404" t="str">
            <v>6 NO CONSTITUYÓ GARANTÍAS</v>
          </cell>
          <cell r="AG404" t="str">
            <v>N-A</v>
          </cell>
          <cell r="AH404" t="str">
            <v>99999998 NO SE DILIGENCIA INFORMACIÓN PARA ESTE FORMULARIO EN ESTE PERÍODO DE REPORTE</v>
          </cell>
          <cell r="AI404" t="str">
            <v>N-A</v>
          </cell>
          <cell r="AJ404" t="str">
            <v>N-A</v>
          </cell>
          <cell r="AK404" t="str">
            <v>GLORIA TERESITA SERNA ALZATE</v>
          </cell>
          <cell r="AL404" t="str">
            <v>DTPA</v>
          </cell>
          <cell r="AM404" t="str">
            <v>2 SUPERVISOR</v>
          </cell>
          <cell r="AN404" t="str">
            <v>3 CÉDULA DE CIUDADANÍA</v>
          </cell>
          <cell r="AO404">
            <v>24344682</v>
          </cell>
          <cell r="AP404" t="str">
            <v>DIANA CAROLINA GOMEZ</v>
          </cell>
          <cell r="AQ404">
            <v>16</v>
          </cell>
          <cell r="AR404" t="str">
            <v>3 NO PACTADOS</v>
          </cell>
          <cell r="AS404" t="str">
            <v>4 NO SE HA ADICIONADO NI EN VALOR y EN TIEMPO</v>
          </cell>
          <cell r="AT404">
            <v>0</v>
          </cell>
          <cell r="AU404">
            <v>0</v>
          </cell>
          <cell r="AV404" t="str">
            <v>N/A</v>
          </cell>
          <cell r="AW404">
            <v>0</v>
          </cell>
          <cell r="AX404" t="str">
            <v>N/A</v>
          </cell>
          <cell r="AY404" t="str">
            <v>N/A</v>
          </cell>
          <cell r="AZ404" t="str">
            <v>N-A</v>
          </cell>
          <cell r="BA404">
            <v>46002</v>
          </cell>
          <cell r="BB404">
            <v>46017</v>
          </cell>
          <cell r="BC404" t="str">
            <v>N/A</v>
          </cell>
          <cell r="BD404" t="str">
            <v>2. NO</v>
          </cell>
          <cell r="BE404" t="str">
            <v>N/A</v>
          </cell>
          <cell r="BF404" t="str">
            <v>N-A</v>
          </cell>
          <cell r="BG404" t="str">
            <v>2. NO</v>
          </cell>
          <cell r="BH404">
            <v>0</v>
          </cell>
          <cell r="BI404" t="str">
            <v>N/A</v>
          </cell>
          <cell r="BJ404">
            <v>0</v>
          </cell>
          <cell r="BK404" t="str">
            <v>N/A</v>
          </cell>
          <cell r="BL404" t="str">
            <v>2025753502300014E</v>
          </cell>
          <cell r="BM404">
            <v>63640248</v>
          </cell>
          <cell r="BN404" t="str">
            <v>DIANA PATRICIA GUERRERO</v>
          </cell>
          <cell r="BO404" t="str">
            <v>N-A</v>
          </cell>
          <cell r="BP404" t="str">
            <v>VIGENTE</v>
          </cell>
          <cell r="BR404" t="str">
            <v xml:space="preserve">https://www.colombiacompra.gov.co/tienda-virtual-del-estado-colombiano/ordenes-compra/157551 </v>
          </cell>
          <cell r="BW404" t="str">
            <v>BANCOLOMBIA S.A.</v>
          </cell>
          <cell r="BX404" t="str">
            <v>Corriente</v>
          </cell>
          <cell r="BY404">
            <v>17406862171</v>
          </cell>
          <cell r="CN404">
            <v>63640248</v>
          </cell>
        </row>
        <row r="405">
          <cell r="A405" t="str">
            <v>ORDEN DE COMPRA 157883</v>
          </cell>
          <cell r="B405" t="str">
            <v>1 FONAM</v>
          </cell>
          <cell r="C405" t="str">
            <v>ORDEN DE COMPRA 157883</v>
          </cell>
          <cell r="D405" t="str">
            <v>FERRICENTROS
 S.A.S</v>
          </cell>
          <cell r="E405">
            <v>46006</v>
          </cell>
          <cell r="F405" t="str">
            <v xml:space="preserve">PA05-3202038-17-052 Adquirir equipos para desarrollar actividades de monitoreo para el mantenimiento de las hectáreas en restauración en los arrecifes de coral en el Parque Nacional Natural Gorgona, con el fin de garantizar la supervivencia, en el marco de la conservación de la diversidad biológica de las áreas protegidas del SINAP nacional.
</v>
          </cell>
          <cell r="G405" t="str">
            <v>N-A</v>
          </cell>
          <cell r="H405" t="str">
            <v>6 ACUERDO MARCO DE PRECIO</v>
          </cell>
          <cell r="I405" t="str">
            <v>21 ORDEN DE COMPRA</v>
          </cell>
          <cell r="J405" t="str">
            <v>COMPRAVENTA</v>
          </cell>
          <cell r="K405" t="str">
            <v>32101656/45121516</v>
          </cell>
          <cell r="L405">
            <v>37425</v>
          </cell>
          <cell r="M405">
            <v>84725</v>
          </cell>
          <cell r="N405">
            <v>46006</v>
          </cell>
          <cell r="O405" t="str">
            <v>N/A</v>
          </cell>
          <cell r="P405">
            <v>6649720</v>
          </cell>
          <cell r="Q405" t="str">
            <v xml:space="preserve">SEIS MILLONES SEISCIENTOS CUARENTA Y NUEVE MIL SETECIENTOS VEINTE </v>
          </cell>
          <cell r="R405" t="str">
            <v>2 PERSONA JURIDICA</v>
          </cell>
          <cell r="S405" t="str">
            <v>1 NIT</v>
          </cell>
          <cell r="T405" t="str">
            <v>N/A</v>
          </cell>
          <cell r="U405" t="str">
            <v>N/A</v>
          </cell>
          <cell r="V405">
            <v>800237412</v>
          </cell>
          <cell r="W405" t="str">
            <v>2 DV 1</v>
          </cell>
          <cell r="X405" t="str">
            <v>N-A</v>
          </cell>
          <cell r="Y405" t="str">
            <v>Bogotá D.C</v>
          </cell>
          <cell r="Z405" t="str">
            <v>Bogota D.C</v>
          </cell>
          <cell r="AA405" t="str">
            <v>N/A</v>
          </cell>
          <cell r="AB405" t="str">
            <v>N/A</v>
          </cell>
          <cell r="AC405" t="str">
            <v>N/A</v>
          </cell>
          <cell r="AD405" t="str">
            <v>N/A</v>
          </cell>
          <cell r="AE405" t="str">
            <v>NO</v>
          </cell>
          <cell r="AF405" t="str">
            <v>6 NO CONSTITUYÓ GARANTÍAS</v>
          </cell>
          <cell r="AG405" t="str">
            <v>N-A</v>
          </cell>
          <cell r="AH405" t="str">
            <v>99999998 NO SE DILIGENCIA INFORMACIÓN PARA ESTE FORMULARIO EN ESTE PERÍODO DE REPORTE</v>
          </cell>
          <cell r="AI405" t="str">
            <v>N-A</v>
          </cell>
          <cell r="AJ405" t="str">
            <v>N-A</v>
          </cell>
          <cell r="AK405" t="str">
            <v>GLORIA TERESITA SERNA ALZATE</v>
          </cell>
          <cell r="AL405" t="str">
            <v>PNN GORGONA</v>
          </cell>
          <cell r="AM405" t="str">
            <v>2 SUPERVISOR</v>
          </cell>
          <cell r="AN405" t="str">
            <v>3 CÉDULA DE CIUDADANÍA</v>
          </cell>
          <cell r="AO405">
            <v>6499218</v>
          </cell>
          <cell r="AP405" t="str">
            <v>ANDRES MAURICIO ROJAS CAÑAS</v>
          </cell>
          <cell r="AQ405">
            <v>15</v>
          </cell>
          <cell r="AR405" t="str">
            <v>3 NO PACTADOS</v>
          </cell>
          <cell r="AS405" t="str">
            <v>4 NO SE HA ADICIONADO NI EN VALOR y EN TIEMPO</v>
          </cell>
          <cell r="AT405">
            <v>0</v>
          </cell>
          <cell r="AU405">
            <v>0</v>
          </cell>
          <cell r="AV405" t="str">
            <v>N/A</v>
          </cell>
          <cell r="AW405">
            <v>0</v>
          </cell>
          <cell r="AX405" t="str">
            <v>N/A</v>
          </cell>
          <cell r="AY405" t="str">
            <v>N/A</v>
          </cell>
          <cell r="AZ405" t="str">
            <v>N-A</v>
          </cell>
          <cell r="BA405">
            <v>46006</v>
          </cell>
          <cell r="BB405">
            <v>46020</v>
          </cell>
          <cell r="BC405" t="str">
            <v>N/A</v>
          </cell>
          <cell r="BD405" t="str">
            <v>2. NO</v>
          </cell>
          <cell r="BE405" t="str">
            <v>N/A</v>
          </cell>
          <cell r="BF405" t="str">
            <v>N-A</v>
          </cell>
          <cell r="BG405" t="str">
            <v>2. NO</v>
          </cell>
          <cell r="BH405">
            <v>0</v>
          </cell>
          <cell r="BI405" t="str">
            <v>N/A</v>
          </cell>
          <cell r="BJ405">
            <v>0</v>
          </cell>
          <cell r="BK405" t="str">
            <v>N/A</v>
          </cell>
          <cell r="BL405" t="str">
            <v>2025753502300017E</v>
          </cell>
          <cell r="BM405">
            <v>6649720</v>
          </cell>
          <cell r="BN405" t="str">
            <v>KHAREM CARABALI MARULANDA</v>
          </cell>
          <cell r="BO405" t="str">
            <v>N-A</v>
          </cell>
          <cell r="BP405" t="str">
            <v>VIGENTE</v>
          </cell>
          <cell r="BR405" t="str">
            <v xml:space="preserve">https://www.colombiacompra.gov.co/tienda-virtual-del-estado-colombiano/ordenes-compra/157883 </v>
          </cell>
          <cell r="BW405" t="e">
            <v>#N/A</v>
          </cell>
          <cell r="BX405" t="e">
            <v>#N/A</v>
          </cell>
          <cell r="BY405" t="e">
            <v>#N/A</v>
          </cell>
          <cell r="CN405">
            <v>6649720</v>
          </cell>
        </row>
        <row r="406">
          <cell r="A406" t="str">
            <v>ORDEN DE COMPRA 157992</v>
          </cell>
          <cell r="B406" t="str">
            <v>1 FONAM</v>
          </cell>
          <cell r="C406" t="str">
            <v>ORDEN DE COMPRA 157992</v>
          </cell>
          <cell r="D406" t="str">
            <v>FERRICENTROS
 S.A.S</v>
          </cell>
          <cell r="E406">
            <v>46007</v>
          </cell>
          <cell r="F406" t="str">
            <v xml:space="preserve">PA08-3202052-8-046 Adquisición de muebles, enseres y dotación básica para la sede operativa del Parque Nacional Natural Sanquianga, en el marco de la conservación de la diversidad biológica de las Áreas Protegidas del SINAP nacional.
</v>
          </cell>
          <cell r="G406" t="str">
            <v>N-A</v>
          </cell>
          <cell r="H406" t="str">
            <v>6 ACUERDO MARCO DE PRECIO</v>
          </cell>
          <cell r="I406" t="str">
            <v>21 ORDEN DE COMPRA</v>
          </cell>
          <cell r="J406" t="str">
            <v>COMPRAVENTA</v>
          </cell>
          <cell r="K406" t="str">
            <v>56101500/52141800</v>
          </cell>
          <cell r="L406">
            <v>39825</v>
          </cell>
          <cell r="M406">
            <v>84825</v>
          </cell>
          <cell r="N406">
            <v>46007</v>
          </cell>
          <cell r="O406" t="str">
            <v>N/A</v>
          </cell>
          <cell r="P406">
            <v>63997394</v>
          </cell>
          <cell r="Q406" t="str">
            <v>SESENTA Y TRES MILLONES NOVECIENTOS NOVENTA Y SIETE MIL TRESCIENTOS NOVENTA Y CUATRO</v>
          </cell>
          <cell r="R406" t="str">
            <v>2 PERSONA JURIDICA</v>
          </cell>
          <cell r="S406" t="str">
            <v>1 NIT</v>
          </cell>
          <cell r="T406" t="str">
            <v>N/A</v>
          </cell>
          <cell r="U406" t="str">
            <v>N/A</v>
          </cell>
          <cell r="V406">
            <v>800237412</v>
          </cell>
          <cell r="W406" t="str">
            <v>2 DV 1</v>
          </cell>
          <cell r="X406" t="str">
            <v>N-A</v>
          </cell>
          <cell r="Y406" t="str">
            <v>Bogotá D.C</v>
          </cell>
          <cell r="Z406" t="str">
            <v>Bogota D.C</v>
          </cell>
          <cell r="AA406" t="str">
            <v>N/A</v>
          </cell>
          <cell r="AB406" t="str">
            <v>N/A</v>
          </cell>
          <cell r="AC406" t="str">
            <v>N/A</v>
          </cell>
          <cell r="AD406" t="str">
            <v>N/A</v>
          </cell>
          <cell r="AE406" t="str">
            <v>NO</v>
          </cell>
          <cell r="AF406" t="str">
            <v>6 NO CONSTITUYÓ GARANTÍAS</v>
          </cell>
          <cell r="AG406" t="str">
            <v>N-A</v>
          </cell>
          <cell r="AH406" t="str">
            <v>99999998 NO SE DILIGENCIA INFORMACIÓN PARA ESTE FORMULARIO EN ESTE PERÍODO DE REPORTE</v>
          </cell>
          <cell r="AI406" t="str">
            <v>N-A</v>
          </cell>
          <cell r="AJ406" t="str">
            <v>N-A</v>
          </cell>
          <cell r="AK406" t="str">
            <v>GLORIA TERESITA SERNA ALZATE</v>
          </cell>
          <cell r="AL406" t="str">
            <v>PNN SANQUIANGA</v>
          </cell>
          <cell r="AM406" t="str">
            <v>2 SUPERVISOR</v>
          </cell>
          <cell r="AN406" t="str">
            <v>3 CÉDULA DE CIUDADANÍA</v>
          </cell>
          <cell r="AO406">
            <v>16279020</v>
          </cell>
          <cell r="AP406" t="str">
            <v>GUSTAVO ADOLFO MAYOR A</v>
          </cell>
          <cell r="AQ406">
            <v>15</v>
          </cell>
          <cell r="AR406" t="str">
            <v>3 NO PACTADOS</v>
          </cell>
          <cell r="AS406" t="str">
            <v>4 NO SE HA ADICIONADO NI EN VALOR y EN TIEMPO</v>
          </cell>
          <cell r="AT406">
            <v>0</v>
          </cell>
          <cell r="AU406">
            <v>0</v>
          </cell>
          <cell r="AV406" t="str">
            <v>N/A</v>
          </cell>
          <cell r="AW406">
            <v>0</v>
          </cell>
          <cell r="AX406" t="str">
            <v>N/A</v>
          </cell>
          <cell r="AY406" t="str">
            <v>N/A</v>
          </cell>
          <cell r="AZ406" t="str">
            <v>N-A</v>
          </cell>
          <cell r="BA406">
            <v>46007</v>
          </cell>
          <cell r="BB406">
            <v>46022</v>
          </cell>
          <cell r="BC406" t="str">
            <v>N/A</v>
          </cell>
          <cell r="BD406" t="str">
            <v>2. NO</v>
          </cell>
          <cell r="BE406" t="str">
            <v>N/A</v>
          </cell>
          <cell r="BF406" t="str">
            <v>N-A</v>
          </cell>
          <cell r="BG406" t="str">
            <v>2. NO</v>
          </cell>
          <cell r="BH406">
            <v>0</v>
          </cell>
          <cell r="BI406" t="str">
            <v>N/A</v>
          </cell>
          <cell r="BJ406">
            <v>0</v>
          </cell>
          <cell r="BK406" t="str">
            <v>N/A</v>
          </cell>
          <cell r="BL406" t="str">
            <v>2025753502300018E</v>
          </cell>
          <cell r="BM406">
            <v>63997394</v>
          </cell>
          <cell r="BN406" t="str">
            <v>DIANA PATRICIA GUERRERO</v>
          </cell>
          <cell r="BO406" t="str">
            <v>N-A</v>
          </cell>
          <cell r="BP406" t="str">
            <v>VIGENTE</v>
          </cell>
          <cell r="BR406" t="str">
            <v xml:space="preserve">https://www.colombiacompra.gov.co/tienda-virtual-del-estado-colombiano/ordenes-compra/157992 </v>
          </cell>
          <cell r="BW406" t="e">
            <v>#N/A</v>
          </cell>
          <cell r="BX406" t="e">
            <v>#N/A</v>
          </cell>
          <cell r="BY406" t="e">
            <v>#N/A</v>
          </cell>
          <cell r="CN406">
            <v>63997394</v>
          </cell>
        </row>
        <row r="407">
          <cell r="A407" t="str">
            <v>ORDEN DE COMPRA 158064</v>
          </cell>
          <cell r="B407" t="str">
            <v>1 FONAM</v>
          </cell>
          <cell r="C407" t="str">
            <v>ORDEN DE COMPRA 158064</v>
          </cell>
          <cell r="D407" t="str">
            <v>PROVEER INSTITUCIONAL S.A.S</v>
          </cell>
          <cell r="E407">
            <v>46007</v>
          </cell>
          <cell r="F407" t="str">
            <v>PA04-3202032-1-179 PA04-3202032-1-182 - PA04-3202008-15-183 Adquirir licencias Adobe creative cloud para los equipos de cómputo del PNN Farallones de Cali, con el fin de garantizar su óptimo funcionamiento operativo y administrativo.</v>
          </cell>
          <cell r="G407" t="str">
            <v>N-A</v>
          </cell>
          <cell r="H407" t="str">
            <v>2 CONTRATACIÓN DIRECTA</v>
          </cell>
          <cell r="I407" t="str">
            <v>21 ORDEN DE COMPRA</v>
          </cell>
          <cell r="J407" t="str">
            <v>COMPRAVENTA</v>
          </cell>
          <cell r="K407">
            <v>43231513</v>
          </cell>
          <cell r="L407">
            <v>3925</v>
          </cell>
          <cell r="M407">
            <v>84925</v>
          </cell>
          <cell r="N407">
            <v>46008</v>
          </cell>
          <cell r="O407" t="str">
            <v>N/A</v>
          </cell>
          <cell r="P407">
            <v>3594771</v>
          </cell>
          <cell r="Q407" t="str">
            <v>TRES MILLONES QUINIENTOS NOVENTA Y CUATRO MIL SETECIENTOS SETENTA Y UN</v>
          </cell>
          <cell r="R407" t="str">
            <v>2 PERSONA JURIDICA</v>
          </cell>
          <cell r="S407" t="str">
            <v>1 NIT</v>
          </cell>
          <cell r="T407" t="str">
            <v>N/A</v>
          </cell>
          <cell r="U407" t="str">
            <v>N/A</v>
          </cell>
          <cell r="V407">
            <v>900365660</v>
          </cell>
          <cell r="W407" t="str">
            <v>3 DV 2</v>
          </cell>
          <cell r="X407" t="str">
            <v>N-A</v>
          </cell>
          <cell r="Y407" t="str">
            <v>Risaralda</v>
          </cell>
          <cell r="Z407" t="str">
            <v>Dosquebradas</v>
          </cell>
          <cell r="AA407" t="str">
            <v>N/A</v>
          </cell>
          <cell r="AB407" t="str">
            <v>N/A</v>
          </cell>
          <cell r="AC407" t="str">
            <v>N/A</v>
          </cell>
          <cell r="AD407" t="str">
            <v>N/A</v>
          </cell>
          <cell r="AE407" t="str">
            <v>NO</v>
          </cell>
          <cell r="AF407" t="str">
            <v>6 NO CONSTITUYÓ GARANTÍAS</v>
          </cell>
          <cell r="AG407" t="str">
            <v>N-A</v>
          </cell>
          <cell r="AH407" t="str">
            <v>99999998 NO SE DILIGENCIA INFORMACIÓN PARA ESTE FORMULARIO EN ESTE PERÍODO DE REPORTE</v>
          </cell>
          <cell r="AI407" t="str">
            <v>N-A</v>
          </cell>
          <cell r="AJ407" t="str">
            <v>N-A</v>
          </cell>
          <cell r="AK407" t="str">
            <v>GLORIA TERESITA SERNA ALZATE</v>
          </cell>
          <cell r="AL407" t="str">
            <v>PNN FARALLONES DE CALI</v>
          </cell>
          <cell r="AM407" t="str">
            <v>2 SUPERVISOR</v>
          </cell>
          <cell r="AN407" t="str">
            <v>3 CÉDULA DE CIUDADANÍA</v>
          </cell>
          <cell r="AO407">
            <v>16738049</v>
          </cell>
          <cell r="AP407" t="str">
            <v>JAIME ALBERTO CELIS PERDOMO</v>
          </cell>
          <cell r="AQ407">
            <v>15</v>
          </cell>
          <cell r="AR407" t="str">
            <v>3 NO PACTADOS</v>
          </cell>
          <cell r="AS407" t="str">
            <v>4 NO SE HA ADICIONADO NI EN VALOR y EN TIEMPO</v>
          </cell>
          <cell r="AT407">
            <v>0</v>
          </cell>
          <cell r="AU407">
            <v>0</v>
          </cell>
          <cell r="AV407" t="str">
            <v>N/A</v>
          </cell>
          <cell r="AW407">
            <v>0</v>
          </cell>
          <cell r="AX407" t="str">
            <v>N/A</v>
          </cell>
          <cell r="AY407" t="str">
            <v>N/A</v>
          </cell>
          <cell r="AZ407" t="str">
            <v>N-A</v>
          </cell>
          <cell r="BA407">
            <v>46008</v>
          </cell>
          <cell r="BB407">
            <v>46021</v>
          </cell>
          <cell r="BC407" t="str">
            <v>N/A</v>
          </cell>
          <cell r="BD407" t="str">
            <v>2. NO</v>
          </cell>
          <cell r="BE407" t="str">
            <v>N/A</v>
          </cell>
          <cell r="BF407" t="str">
            <v>N-A</v>
          </cell>
          <cell r="BG407" t="str">
            <v>2. NO</v>
          </cell>
          <cell r="BH407">
            <v>0</v>
          </cell>
          <cell r="BI407" t="str">
            <v>N/A</v>
          </cell>
          <cell r="BJ407">
            <v>0</v>
          </cell>
          <cell r="BK407" t="str">
            <v>N/A</v>
          </cell>
          <cell r="BL407" t="str">
            <v>2025753502300021E</v>
          </cell>
          <cell r="BM407">
            <v>3594771</v>
          </cell>
          <cell r="BN407" t="str">
            <v>WENDY ISABEL DAVID</v>
          </cell>
          <cell r="BO407" t="str">
            <v>N-A</v>
          </cell>
          <cell r="BP407" t="str">
            <v>VIGENTE</v>
          </cell>
          <cell r="BR407" t="str">
            <v>https://www.colombiacompra.gov.co/tienda-virtual-del-estado-colombiano/ordenes-compra/158064</v>
          </cell>
          <cell r="BW407" t="str">
            <v>BANCO DE BOGOTA</v>
          </cell>
          <cell r="BX407" t="str">
            <v>Corriente</v>
          </cell>
          <cell r="BY407">
            <v>279144497</v>
          </cell>
          <cell r="CN407">
            <v>3594771</v>
          </cell>
        </row>
        <row r="408">
          <cell r="A408" t="str">
            <v>ORDEN DE COMPRA 158318</v>
          </cell>
          <cell r="B408" t="str">
            <v>1 FONAM</v>
          </cell>
          <cell r="C408" t="str">
            <v>ORDEN DE COMPRA 158318</v>
          </cell>
          <cell r="D408" t="str">
            <v>PANAMERICANA OUTSOURCING S.A.</v>
          </cell>
          <cell r="E408">
            <v>46009</v>
          </cell>
          <cell r="F408" t="str">
            <v xml:space="preserve">PA00-3202008-15-052 Adquisición de muebles, enseres y dotación básica para las sedes administrativas y cabañas operativas de las áreas protegidas adscritas a la Dirección Territorial Pacifico, en el marco de la conservación de la diversidad biológica de las Áreas Protegidas del SINAP nacional.
</v>
          </cell>
          <cell r="G408" t="str">
            <v>N-A</v>
          </cell>
          <cell r="H408" t="str">
            <v>6 ACUERDO MARCO DE PRECIO</v>
          </cell>
          <cell r="I408" t="str">
            <v>21 ORDEN DE COMPRA</v>
          </cell>
          <cell r="J408" t="str">
            <v>COMPRAVENTA</v>
          </cell>
          <cell r="K408" t="str">
            <v>56101500/
52141800</v>
          </cell>
          <cell r="L408">
            <v>39625</v>
          </cell>
          <cell r="M408">
            <v>85235</v>
          </cell>
          <cell r="N408">
            <v>46010</v>
          </cell>
          <cell r="O408" t="str">
            <v>N/A</v>
          </cell>
          <cell r="P408">
            <v>63950838</v>
          </cell>
          <cell r="Q408" t="str">
            <v>SESENTA Y TRES MILLONES NOVECIENTOS CINCUENTA MIL OCHOCIENTOS TREINTA Y OCHO</v>
          </cell>
          <cell r="R408" t="str">
            <v>2 PERSONA JURIDICA</v>
          </cell>
          <cell r="S408" t="str">
            <v>1 NIT</v>
          </cell>
          <cell r="T408" t="str">
            <v>N/A</v>
          </cell>
          <cell r="U408" t="str">
            <v>N/A</v>
          </cell>
          <cell r="V408">
            <v>830077655</v>
          </cell>
          <cell r="W408" t="str">
            <v>7 DV 6</v>
          </cell>
          <cell r="X408" t="str">
            <v>N-A</v>
          </cell>
          <cell r="Y408" t="str">
            <v>Cundinamarca</v>
          </cell>
          <cell r="Z408" t="str">
            <v>Bogotá D.C</v>
          </cell>
          <cell r="AA408" t="str">
            <v>N/A</v>
          </cell>
          <cell r="AB408" t="str">
            <v>N/A</v>
          </cell>
          <cell r="AC408" t="str">
            <v>N/A</v>
          </cell>
          <cell r="AD408" t="str">
            <v>N/A</v>
          </cell>
          <cell r="AE408" t="str">
            <v>NO</v>
          </cell>
          <cell r="AF408" t="str">
            <v>6 NO CONSTITUYÓ GARANTÍAS</v>
          </cell>
          <cell r="AG408" t="str">
            <v>N-A</v>
          </cell>
          <cell r="AH408" t="str">
            <v>99999998 NO SE DILIGENCIA INFORMACIÓN PARA ESTE FORMULARIO EN ESTE PERÍODO DE REPORTE</v>
          </cell>
          <cell r="AI408" t="str">
            <v>N-A</v>
          </cell>
          <cell r="AJ408" t="str">
            <v>N-A</v>
          </cell>
          <cell r="AK408" t="str">
            <v>GLORIA TERESITA SERNA ALZATE</v>
          </cell>
          <cell r="AL408" t="str">
            <v>DTPA</v>
          </cell>
          <cell r="AM408" t="str">
            <v>2 SUPERVISOR</v>
          </cell>
          <cell r="AN408" t="str">
            <v>3 CÉDULA DE CIUDADANÍA</v>
          </cell>
          <cell r="AO408">
            <v>1085261007</v>
          </cell>
          <cell r="AP408" t="str">
            <v>JUAN CARLOS ALPALA BURBANO</v>
          </cell>
          <cell r="AQ408">
            <v>13</v>
          </cell>
          <cell r="AR408" t="str">
            <v>3 NO PACTADOS</v>
          </cell>
          <cell r="AS408" t="str">
            <v>4 NO SE HA ADICIONADO NI EN VALOR y EN TIEMPO</v>
          </cell>
          <cell r="AT408">
            <v>0</v>
          </cell>
          <cell r="AU408">
            <v>0</v>
          </cell>
          <cell r="AV408" t="str">
            <v>N/A</v>
          </cell>
          <cell r="AW408">
            <v>0</v>
          </cell>
          <cell r="AX408" t="str">
            <v>N/A</v>
          </cell>
          <cell r="AY408" t="str">
            <v>N/A</v>
          </cell>
          <cell r="AZ408" t="str">
            <v>N-A</v>
          </cell>
          <cell r="BA408">
            <v>46010</v>
          </cell>
          <cell r="BB408">
            <v>46022</v>
          </cell>
          <cell r="BC408" t="str">
            <v>N/A</v>
          </cell>
          <cell r="BD408" t="str">
            <v>2. NO</v>
          </cell>
          <cell r="BE408" t="str">
            <v>N/A</v>
          </cell>
          <cell r="BF408" t="str">
            <v>N-A</v>
          </cell>
          <cell r="BG408" t="str">
            <v>2. NO</v>
          </cell>
          <cell r="BH408">
            <v>0</v>
          </cell>
          <cell r="BI408" t="str">
            <v>N/A</v>
          </cell>
          <cell r="BJ408">
            <v>0</v>
          </cell>
          <cell r="BK408" t="str">
            <v>N/A</v>
          </cell>
          <cell r="BL408" t="str">
            <v>2025753502300019E</v>
          </cell>
          <cell r="BM408">
            <v>63950838</v>
          </cell>
          <cell r="BN408" t="str">
            <v>DIANA PATRICIA GUERRERO</v>
          </cell>
          <cell r="BO408" t="str">
            <v>N-A</v>
          </cell>
          <cell r="BP408" t="str">
            <v>VIGENTE</v>
          </cell>
          <cell r="BR408" t="str">
            <v xml:space="preserve">https://www.colombiacompra.gov.co/tienda-virtual-del-estado-colombiano/ordenes-compra/158318 </v>
          </cell>
        </row>
        <row r="409">
          <cell r="A409" t="str">
            <v>ORDEN DE COMPRA 158728</v>
          </cell>
          <cell r="B409" t="str">
            <v>1 FONAM</v>
          </cell>
          <cell r="C409" t="str">
            <v>ORDEN DE COMPRA 158728</v>
          </cell>
          <cell r="D409" t="str">
            <v>FERRICENTROS
 S.A.S</v>
          </cell>
          <cell r="E409">
            <v>46015</v>
          </cell>
          <cell r="F409" t="str">
            <v xml:space="preserve">PA05-3299011-2_1-053 Adquirir insumos y materiales para el mantenimiento de la infraestructura del Parque Nacional Natural Gorgona, en el marco de la conservación de la diversidad biológica de las áreas protegidas del SINAP nacional.
</v>
          </cell>
          <cell r="G409" t="str">
            <v>N-A</v>
          </cell>
          <cell r="H409" t="str">
            <v>6 ACUERDO MARCO DE PRECIO</v>
          </cell>
          <cell r="I409" t="str">
            <v>21 ORDEN DE COMPRA</v>
          </cell>
          <cell r="J409" t="str">
            <v>COMPRAVENTA</v>
          </cell>
          <cell r="K409">
            <v>31162800</v>
          </cell>
          <cell r="L409">
            <v>40125</v>
          </cell>
          <cell r="M409">
            <v>85725</v>
          </cell>
          <cell r="N409">
            <v>46017</v>
          </cell>
          <cell r="O409" t="str">
            <v>N/A</v>
          </cell>
          <cell r="P409">
            <v>10839895</v>
          </cell>
          <cell r="Q409" t="str">
            <v xml:space="preserve">DIEZ MILLONES OCHOCIENTOS TREINTA Y NUEVE MIL OCHOCIENTOS NOVENTA Y CINCO </v>
          </cell>
          <cell r="R409" t="str">
            <v>2 PERSONA JURIDICA</v>
          </cell>
          <cell r="S409" t="str">
            <v>1 NIT</v>
          </cell>
          <cell r="T409" t="str">
            <v>N/A</v>
          </cell>
          <cell r="U409" t="str">
            <v>N/A</v>
          </cell>
          <cell r="V409">
            <v>800237412</v>
          </cell>
          <cell r="W409" t="str">
            <v>2 DV 1</v>
          </cell>
          <cell r="X409" t="str">
            <v>N-A</v>
          </cell>
          <cell r="Y409" t="str">
            <v>Bogotá D.C</v>
          </cell>
          <cell r="Z409" t="str">
            <v>Bogota D.C</v>
          </cell>
          <cell r="AA409" t="str">
            <v>N/A</v>
          </cell>
          <cell r="AB409" t="str">
            <v>N/A</v>
          </cell>
          <cell r="AC409" t="str">
            <v>N/A</v>
          </cell>
          <cell r="AD409" t="str">
            <v>N/A</v>
          </cell>
          <cell r="AE409" t="str">
            <v>NO</v>
          </cell>
          <cell r="AF409" t="str">
            <v>6 NO CONSTITUYÓ GARANTÍAS</v>
          </cell>
          <cell r="AG409" t="str">
            <v>N-A</v>
          </cell>
          <cell r="AH409" t="str">
            <v>99999998 NO SE DILIGENCIA INFORMACIÓN PARA ESTE FORMULARIO EN ESTE PERÍODO DE REPORTE</v>
          </cell>
          <cell r="AI409" t="str">
            <v>N-A</v>
          </cell>
          <cell r="AJ409" t="str">
            <v>N-A</v>
          </cell>
          <cell r="AK409" t="str">
            <v>GLORIA TERESITA SERNA ALZATE</v>
          </cell>
          <cell r="AL409" t="str">
            <v>PNN GORGONA</v>
          </cell>
          <cell r="AM409" t="str">
            <v>2 SUPERVISOR</v>
          </cell>
          <cell r="AN409" t="str">
            <v>3 CÉDULA DE CIUDADANÍA</v>
          </cell>
          <cell r="AO409">
            <v>6499218</v>
          </cell>
          <cell r="AP409" t="str">
            <v>ANDRES MAURICIO ROJAS CAÑAS</v>
          </cell>
          <cell r="AQ409">
            <v>7</v>
          </cell>
          <cell r="AR409" t="str">
            <v>3 NO PACTADOS</v>
          </cell>
          <cell r="AS409" t="str">
            <v>4 NO SE HA ADICIONADO NI EN VALOR y EN TIEMPO</v>
          </cell>
          <cell r="AT409">
            <v>0</v>
          </cell>
          <cell r="AU409">
            <v>0</v>
          </cell>
          <cell r="AV409" t="str">
            <v>N/A</v>
          </cell>
          <cell r="AW409">
            <v>0</v>
          </cell>
          <cell r="AX409" t="str">
            <v>N/A</v>
          </cell>
          <cell r="AY409" t="str">
            <v>N/A</v>
          </cell>
          <cell r="AZ409" t="str">
            <v>N-A</v>
          </cell>
          <cell r="BA409">
            <v>46017</v>
          </cell>
          <cell r="BB409">
            <v>46022</v>
          </cell>
          <cell r="BC409" t="str">
            <v>N/A</v>
          </cell>
          <cell r="BD409" t="str">
            <v>2. NO</v>
          </cell>
          <cell r="BE409" t="str">
            <v>N/A</v>
          </cell>
          <cell r="BF409" t="str">
            <v>N-A</v>
          </cell>
          <cell r="BG409" t="str">
            <v>2. NO</v>
          </cell>
          <cell r="BH409">
            <v>0</v>
          </cell>
          <cell r="BI409" t="str">
            <v>N/A</v>
          </cell>
          <cell r="BJ409">
            <v>0</v>
          </cell>
          <cell r="BK409" t="str">
            <v>N/A</v>
          </cell>
          <cell r="BL409" t="str">
            <v>2025753502300020E</v>
          </cell>
          <cell r="BM409">
            <v>10839895</v>
          </cell>
          <cell r="BN409" t="str">
            <v>STEPHANIE ANDREA RODRÍGUEZ VALENCIA</v>
          </cell>
          <cell r="BO409" t="str">
            <v>N-A</v>
          </cell>
          <cell r="BP409" t="str">
            <v>VIGENTE</v>
          </cell>
          <cell r="BR409" t="str">
            <v xml:space="preserve">https://www.colombiacompra.gov.co/tienda-virtual-del-estado-colombiano/ordenes-compra/158728 </v>
          </cell>
        </row>
        <row r="410">
          <cell r="AO410" t="e">
            <v>#N/A</v>
          </cell>
        </row>
        <row r="411">
          <cell r="A411" t="str">
            <v xml:space="preserve">MENORES CUANTIAS </v>
          </cell>
          <cell r="AO411" t="e">
            <v>#N/A</v>
          </cell>
          <cell r="BW411" t="e">
            <v>#N/A</v>
          </cell>
          <cell r="BX411" t="e">
            <v>#N/A</v>
          </cell>
          <cell r="BY411" t="e">
            <v>#N/A</v>
          </cell>
        </row>
        <row r="412">
          <cell r="A412" t="str">
            <v>DTPA-SAMC-1-2025</v>
          </cell>
          <cell r="B412" t="str">
            <v>1 FONAM</v>
          </cell>
          <cell r="C412" t="str">
            <v>CONTRATO FONAM 001 DE 2025</v>
          </cell>
          <cell r="D412" t="str">
            <v>INGENIERIA ESPECIALIZADA EN MOTORES S.A.S</v>
          </cell>
          <cell r="E412">
            <v>45821</v>
          </cell>
          <cell r="F412" t="str">
            <v>PA00-3202008-15-039 - PA04-3202032-1-111 PRESTAR SERVICIOS DE MANTENIMIENTO CORRECTIVO Y PREVENTIVO A TODO COSTO DE LOS MEDIOS DE TRANSPORTE TERRESTRES UTILIZADOS POR LA DIRECCIÓN TERRITORIAL PACIFICO -DTPA Y EL PNN FARALLONES DE CALI, ESPECIALMENTE EN LOS ECOSISTEMAS ANDINOS Y DE PÁRAMO, EN EL MARCO DE LA CONSERVACIÓN DE LA DIVERSIDAD BIOLÓGICA DE LAS ÁREAS PROTEGIDAS DEL SINAP NACIONAL.</v>
          </cell>
          <cell r="G412" t="str">
            <v>N-A</v>
          </cell>
          <cell r="H412" t="str">
            <v>3 LICITACIÓN PÚBLICA</v>
          </cell>
          <cell r="I412" t="str">
            <v>11 MANTENIMIENTO y/o REPARACIÓN</v>
          </cell>
          <cell r="J412" t="str">
            <v>SERVICIOS</v>
          </cell>
          <cell r="K412">
            <v>78181500</v>
          </cell>
          <cell r="L412">
            <v>16525</v>
          </cell>
          <cell r="M412">
            <v>27325</v>
          </cell>
          <cell r="N412">
            <v>45824</v>
          </cell>
          <cell r="O412" t="str">
            <v>N/A</v>
          </cell>
          <cell r="P412">
            <v>69000000</v>
          </cell>
          <cell r="Q412" t="str">
            <v>SESENTA Y NUEVE MILLONES</v>
          </cell>
          <cell r="R412" t="str">
            <v>2 PERSONA JURIDICA</v>
          </cell>
          <cell r="S412" t="str">
            <v>1 NIT</v>
          </cell>
          <cell r="V412">
            <v>900350776</v>
          </cell>
          <cell r="W412" t="str">
            <v>3 DV 2</v>
          </cell>
          <cell r="X412" t="str">
            <v>N-A</v>
          </cell>
          <cell r="Y412" t="str">
            <v>Valle del Cauca</v>
          </cell>
          <cell r="Z412" t="str">
            <v>Santiago de Cali</v>
          </cell>
          <cell r="AA412" t="str">
            <v>N/A</v>
          </cell>
          <cell r="AB412" t="str">
            <v>N/A</v>
          </cell>
          <cell r="AC412" t="str">
            <v>N/A</v>
          </cell>
          <cell r="AD412" t="str">
            <v>N/A</v>
          </cell>
          <cell r="AE412" t="str">
            <v>SI</v>
          </cell>
          <cell r="AF412" t="str">
            <v>1 PÓLIZA</v>
          </cell>
          <cell r="AG412" t="str">
            <v>12 SEGUROS DEL ESTADO</v>
          </cell>
          <cell r="AH412" t="str">
            <v>5 RESPONSABILIDAD EXTRACONTRACTUAL</v>
          </cell>
          <cell r="AI412">
            <v>45824</v>
          </cell>
          <cell r="AJ412" t="str">
            <v>45-44-101166959 / 45-40-101100748</v>
          </cell>
          <cell r="AK412" t="str">
            <v>GLORIA TERESITA SERNA ALZATE</v>
          </cell>
          <cell r="AL412" t="str">
            <v>PNN FARALLONES DE CALI</v>
          </cell>
          <cell r="AM412" t="str">
            <v>2 SUPERVISOR</v>
          </cell>
          <cell r="AN412" t="str">
            <v>3 CÉDULA DE CIUDADANÍA</v>
          </cell>
          <cell r="AO412">
            <v>1082775671</v>
          </cell>
          <cell r="AP412" t="str">
            <v>JUAN MANUEL GUZMÁN LÓPEZ</v>
          </cell>
          <cell r="AQ412">
            <v>196</v>
          </cell>
          <cell r="AR412" t="str">
            <v>3 NO PACTADOS</v>
          </cell>
          <cell r="AS412" t="str">
            <v>4 NO SE HA ADICIONADO NI EN VALOR y EN TIEMPO</v>
          </cell>
          <cell r="AT412">
            <v>1</v>
          </cell>
          <cell r="AU412">
            <v>34350500</v>
          </cell>
          <cell r="AV412">
            <v>46020</v>
          </cell>
          <cell r="AW412">
            <v>0</v>
          </cell>
          <cell r="AX412">
            <v>46020</v>
          </cell>
          <cell r="AY412" t="str">
            <v>N/A</v>
          </cell>
          <cell r="AZ412">
            <v>45825</v>
          </cell>
          <cell r="BA412">
            <v>45825</v>
          </cell>
          <cell r="BB412">
            <v>46112</v>
          </cell>
          <cell r="BC412" t="str">
            <v>N/A</v>
          </cell>
          <cell r="BD412" t="str">
            <v>2. NO</v>
          </cell>
          <cell r="BE412" t="str">
            <v>N/A</v>
          </cell>
          <cell r="BF412">
            <v>0</v>
          </cell>
          <cell r="BG412" t="str">
            <v>2. NO</v>
          </cell>
          <cell r="BH412">
            <v>0</v>
          </cell>
          <cell r="BI412" t="str">
            <v>N/A</v>
          </cell>
          <cell r="BJ412">
            <v>0</v>
          </cell>
          <cell r="BK412" t="str">
            <v>N/A</v>
          </cell>
          <cell r="BL412" t="str">
            <v>2025753501700003E</v>
          </cell>
          <cell r="BM412">
            <v>103350500</v>
          </cell>
          <cell r="BN412" t="str">
            <v>KHAREM CARABALI MARULANDA</v>
          </cell>
          <cell r="BO412" t="str">
            <v xml:space="preserve">https://community.secop.gov.co/Public/Tendering/ContractNoticePhases/View?PPI=CO1.PPI.39387981&amp;isFromPublicArea=True&amp;isModal=False </v>
          </cell>
          <cell r="BP412" t="str">
            <v>VIGENTE</v>
          </cell>
          <cell r="BR412" t="str">
            <v xml:space="preserve">https://community.secop.gov.co/Public/Tendering/ContractDetailView/Index?UniqueIdentifier=CO1.PCCNTR.7976825 </v>
          </cell>
          <cell r="BW412" t="e">
            <v>#N/A</v>
          </cell>
          <cell r="BX412" t="e">
            <v>#N/A</v>
          </cell>
          <cell r="BY412" t="e">
            <v>#N/A</v>
          </cell>
          <cell r="CN412">
            <v>103350500</v>
          </cell>
        </row>
        <row r="413">
          <cell r="A413" t="str">
            <v>DTPA-SAMC-1-2025</v>
          </cell>
          <cell r="B413" t="str">
            <v>1 FONAM</v>
          </cell>
          <cell r="C413" t="str">
            <v>CONTRATO FONAM 001 DE 2025</v>
          </cell>
          <cell r="D413" t="str">
            <v>INGENIERIA ESPECIALIZADA EN MOTORES S.A.S</v>
          </cell>
          <cell r="E413">
            <v>45821</v>
          </cell>
          <cell r="F413" t="str">
            <v>PA00-3202008-15-039 - PA04-3202032-1-111 PRESTAR SERVICIOS DE MANTENIMIENTO CORRECTIVO Y PREVENTIVO A TODO COSTO DE LOS MEDIOS DE TRANSPORTE TERRESTRES UTILIZADOS POR LA DIRECCIÓN TERRITORIAL PACIFICO -DTPA Y EL PNN FARALLONES DE CALI, ESPECIALMENTE EN LOS ECOSISTEMAS ANDINOS Y DE PÁRAMO, EN EL MARCO DE LA CONSERVACIÓN DE LA DIVERSIDAD BIOLÓGICA DE LAS ÁREAS PROTEGIDAS DEL SINAP NACIONAL.</v>
          </cell>
          <cell r="G413" t="str">
            <v>N-A</v>
          </cell>
          <cell r="H413" t="str">
            <v>3 LICITACIÓN PÚBLICA</v>
          </cell>
          <cell r="I413" t="str">
            <v>11 MANTENIMIENTO y/o REPARACIÓN</v>
          </cell>
          <cell r="J413" t="str">
            <v>SERVICIOS</v>
          </cell>
          <cell r="K413">
            <v>78181500</v>
          </cell>
          <cell r="L413">
            <v>19625</v>
          </cell>
          <cell r="M413">
            <v>27425</v>
          </cell>
          <cell r="N413">
            <v>45824</v>
          </cell>
          <cell r="O413" t="str">
            <v>N/A</v>
          </cell>
          <cell r="P413">
            <v>30000000</v>
          </cell>
          <cell r="Q413" t="str">
            <v>TREINTE MILLONES</v>
          </cell>
          <cell r="R413" t="str">
            <v>2 PERSONA JURIDICA</v>
          </cell>
          <cell r="S413" t="str">
            <v>1 NIT</v>
          </cell>
          <cell r="V413">
            <v>900350776</v>
          </cell>
          <cell r="W413" t="str">
            <v>3 DV 2</v>
          </cell>
          <cell r="X413" t="str">
            <v>N-A</v>
          </cell>
          <cell r="Y413" t="str">
            <v>Valle del Cauca</v>
          </cell>
          <cell r="Z413" t="str">
            <v>Santiago de Cali</v>
          </cell>
          <cell r="AA413" t="str">
            <v>N/A</v>
          </cell>
          <cell r="AB413" t="str">
            <v>N/A</v>
          </cell>
          <cell r="AC413" t="str">
            <v>N/A</v>
          </cell>
          <cell r="AD413" t="str">
            <v>N/A</v>
          </cell>
          <cell r="AE413" t="str">
            <v>SI</v>
          </cell>
          <cell r="AF413" t="str">
            <v>1 PÓLIZA</v>
          </cell>
          <cell r="AG413" t="str">
            <v>12 SEGUROS DEL ESTADO</v>
          </cell>
          <cell r="AH413" t="str">
            <v>5 RESPONSABILIDAD EXTRACONTRACTUAL</v>
          </cell>
          <cell r="AI413">
            <v>45824</v>
          </cell>
          <cell r="AJ413" t="str">
            <v>45-44-101166959 / 45-40-101100748</v>
          </cell>
          <cell r="AK413" t="str">
            <v>GLORIA TERESITA SERNA ALZATE</v>
          </cell>
          <cell r="AL413" t="str">
            <v>DTPA</v>
          </cell>
          <cell r="AM413" t="str">
            <v>2 SUPERVISOR</v>
          </cell>
          <cell r="AN413" t="str">
            <v>3 CÉDULA DE CIUDADANÍA</v>
          </cell>
          <cell r="AO413">
            <v>1114891555</v>
          </cell>
          <cell r="AP413" t="str">
            <v>CLAUDIA GIOVANNA MUNOZ DUQUE</v>
          </cell>
          <cell r="AQ413">
            <v>196</v>
          </cell>
          <cell r="AR413" t="str">
            <v>3 NO PACTADOS</v>
          </cell>
          <cell r="AS413" t="str">
            <v>4 NO SE HA ADICIONADO NI EN VALOR y EN TIEMPO</v>
          </cell>
          <cell r="AT413">
            <v>0</v>
          </cell>
          <cell r="AU413">
            <v>0</v>
          </cell>
          <cell r="AV413" t="str">
            <v>N/A</v>
          </cell>
          <cell r="AW413">
            <v>0</v>
          </cell>
          <cell r="AX413" t="str">
            <v>N/A</v>
          </cell>
          <cell r="AY413" t="str">
            <v>N/A</v>
          </cell>
          <cell r="AZ413">
            <v>45825</v>
          </cell>
          <cell r="BA413">
            <v>45825</v>
          </cell>
          <cell r="BB413">
            <v>46022</v>
          </cell>
          <cell r="BC413" t="str">
            <v>N/A</v>
          </cell>
          <cell r="BD413" t="str">
            <v>2. NO</v>
          </cell>
          <cell r="BE413" t="str">
            <v>N/A</v>
          </cell>
          <cell r="BF413">
            <v>0</v>
          </cell>
          <cell r="BG413" t="str">
            <v>2. NO</v>
          </cell>
          <cell r="BH413">
            <v>0</v>
          </cell>
          <cell r="BI413" t="str">
            <v>N/A</v>
          </cell>
          <cell r="BJ413">
            <v>0</v>
          </cell>
          <cell r="BK413" t="str">
            <v>N/A</v>
          </cell>
          <cell r="BL413" t="str">
            <v>2025753501700003E</v>
          </cell>
          <cell r="BM413">
            <v>30000000</v>
          </cell>
          <cell r="BN413" t="str">
            <v>KHAREM CARABALI MARULANDA</v>
          </cell>
          <cell r="BO413" t="str">
            <v xml:space="preserve">https://community.secop.gov.co/Public/Tendering/ContractNoticePhases/View?PPI=CO1.PPI.39387981&amp;isFromPublicArea=True&amp;isModal=False </v>
          </cell>
          <cell r="BP413" t="str">
            <v>VIGENTE</v>
          </cell>
          <cell r="BR413" t="str">
            <v xml:space="preserve">https://community.secop.gov.co/Public/Tendering/ContractDetailView/Index?UniqueIdentifier=CO1.PCCNTR.7976825 </v>
          </cell>
        </row>
        <row r="414">
          <cell r="A414" t="str">
            <v>DTPA-SAMC-2-2025</v>
          </cell>
          <cell r="B414" t="str">
            <v>1 FONAM</v>
          </cell>
          <cell r="C414" t="str">
            <v>CONTRATO FONAM 002 DE 2025</v>
          </cell>
          <cell r="D414" t="str">
            <v>INPAKTA BTL S.A.S</v>
          </cell>
          <cell r="E414">
            <v>45826</v>
          </cell>
          <cell r="F414" t="str">
            <v>PA04-3202056-5-117 - PA04-3202053-26-152 - PA04-3202052-8-120 - PA04-3202008-9-128 Prestar servicios como apoyo logístico para desarrollar requeridas en la ejecución de las líneas estratégicas implementadas por el PNN Farallones de Cali, especialmente en los ecosistemas andinos y de páramo, en el marco de la conservación de la diversidad biológica de las Áreas Protegidas del SINAP Nacional</v>
          </cell>
          <cell r="G414" t="str">
            <v>N-A</v>
          </cell>
          <cell r="H414" t="str">
            <v>3 LICITACIÓN PÚBLICA</v>
          </cell>
          <cell r="I414" t="str">
            <v>20 OTROS</v>
          </cell>
          <cell r="J414" t="str">
            <v>SERVICIOS</v>
          </cell>
          <cell r="K414">
            <v>90101600</v>
          </cell>
          <cell r="L414">
            <v>21125</v>
          </cell>
          <cell r="M414">
            <v>28925</v>
          </cell>
          <cell r="N414">
            <v>45827</v>
          </cell>
          <cell r="O414" t="str">
            <v>N/A</v>
          </cell>
          <cell r="P414">
            <v>88000000</v>
          </cell>
          <cell r="Q414" t="str">
            <v>OCHENTA Y OCHO MILLONES</v>
          </cell>
          <cell r="R414" t="str">
            <v>2 PERSONA JURIDICA</v>
          </cell>
          <cell r="S414" t="str">
            <v>1 NIT</v>
          </cell>
          <cell r="V414">
            <v>900752417</v>
          </cell>
          <cell r="W414" t="str">
            <v>10 DV 9</v>
          </cell>
          <cell r="X414" t="str">
            <v>N-A</v>
          </cell>
          <cell r="Y414" t="str">
            <v>Valle del Cauca</v>
          </cell>
          <cell r="Z414" t="str">
            <v>Santiago de Cali</v>
          </cell>
          <cell r="AA414" t="str">
            <v>N/A</v>
          </cell>
          <cell r="AB414" t="str">
            <v>N/A</v>
          </cell>
          <cell r="AC414" t="str">
            <v>N/A</v>
          </cell>
          <cell r="AD414" t="str">
            <v>N/A</v>
          </cell>
          <cell r="AE414" t="str">
            <v>SI</v>
          </cell>
          <cell r="AF414" t="str">
            <v>1 PÓLIZA</v>
          </cell>
          <cell r="AG414" t="str">
            <v>12 SEGUROS DEL ESTADO</v>
          </cell>
          <cell r="AH414" t="str">
            <v>45 CUMPLIM+ CALIDAD DL SERVICIO</v>
          </cell>
          <cell r="AI414">
            <v>45826</v>
          </cell>
          <cell r="AJ414" t="str">
            <v>45-46-101031596</v>
          </cell>
          <cell r="AK414" t="str">
            <v>GLORIA TERESITA SERNA ALZATE</v>
          </cell>
          <cell r="AL414" t="str">
            <v>PNN FARALLONES DE CALI</v>
          </cell>
          <cell r="AM414" t="str">
            <v>2 SUPERVISOR</v>
          </cell>
          <cell r="AN414" t="str">
            <v>3 CÉDULA DE CIUDADANÍA</v>
          </cell>
          <cell r="AO414">
            <v>1082775671</v>
          </cell>
          <cell r="AP414" t="str">
            <v>JUAN MANUEL GUZMÁN LÓPEZ</v>
          </cell>
          <cell r="AQ414">
            <v>196</v>
          </cell>
          <cell r="AR414" t="str">
            <v>3 NO PACTADOS</v>
          </cell>
          <cell r="AS414" t="str">
            <v>4 NO SE HA ADICIONADO NI EN VALOR y EN TIEMPO</v>
          </cell>
          <cell r="AT414">
            <v>0</v>
          </cell>
          <cell r="AU414">
            <v>0</v>
          </cell>
          <cell r="AV414" t="str">
            <v>N/A</v>
          </cell>
          <cell r="AW414">
            <v>0</v>
          </cell>
          <cell r="AX414" t="str">
            <v>N/A</v>
          </cell>
          <cell r="AY414" t="str">
            <v>N/A</v>
          </cell>
          <cell r="AZ414">
            <v>45832</v>
          </cell>
          <cell r="BA414">
            <v>45833</v>
          </cell>
          <cell r="BB414">
            <v>46022</v>
          </cell>
          <cell r="BC414" t="str">
            <v>N/A</v>
          </cell>
          <cell r="BD414" t="str">
            <v>2. NO</v>
          </cell>
          <cell r="BE414" t="str">
            <v>N/A</v>
          </cell>
          <cell r="BF414">
            <v>0</v>
          </cell>
          <cell r="BG414" t="str">
            <v>2. NO</v>
          </cell>
          <cell r="BH414">
            <v>0</v>
          </cell>
          <cell r="BI414" t="str">
            <v>N/A</v>
          </cell>
          <cell r="BJ414">
            <v>0</v>
          </cell>
          <cell r="BK414" t="str">
            <v>N/A</v>
          </cell>
          <cell r="BL414" t="str">
            <v>2025753502500004E</v>
          </cell>
          <cell r="BM414">
            <v>88000000</v>
          </cell>
          <cell r="BN414" t="str">
            <v>WENDY ISABEL DAVID</v>
          </cell>
          <cell r="BO414" t="str">
            <v xml:space="preserve">https://community.secop.gov.co/Public/Tendering/ContractNoticePhases/View?PPI=CO1.PPI.39489573&amp;isFromPublicArea=True&amp;isModal=False </v>
          </cell>
          <cell r="BP414" t="str">
            <v>VIGENTE</v>
          </cell>
          <cell r="BR414" t="str">
            <v xml:space="preserve">https://community.secop.gov.co/Public/Tendering/ContractDetailView/Index?UniqueIdentifier=CO1.PCCNTR.7994261 </v>
          </cell>
          <cell r="BW414" t="e">
            <v>#N/A</v>
          </cell>
          <cell r="BX414" t="e">
            <v>#N/A</v>
          </cell>
          <cell r="BY414" t="e">
            <v>#N/A</v>
          </cell>
          <cell r="CN414">
            <v>88000000</v>
          </cell>
        </row>
        <row r="415">
          <cell r="A415" t="str">
            <v>DTPA-SAMC-3-2025</v>
          </cell>
          <cell r="B415" t="str">
            <v>1 FONAM</v>
          </cell>
          <cell r="C415" t="str">
            <v>CONTRATO FONAM 006 DE 2025</v>
          </cell>
          <cell r="D415" t="str">
            <v>COMPAÑÍA DE VIGILANCIA PRIVADA VIGILISTA LTDA</v>
          </cell>
          <cell r="E415">
            <v>45940</v>
          </cell>
          <cell r="F415" t="str">
            <v>PA04-3202032-1-114. Prestar servicio de vigilancia para el Parque Nacional Natural Farallones de Cali para fortalecer la seguridad del área con el fin de implementar las acciones de prevención, vigilancia y control en las áreas protegidas administradas por el PNNC, especialmente en la presente en los ecosistemas de páramo y bosques del Parque Nacional Natural Farallones de Cali y su área de influencia, en el marco de la conservación de la diversidad biológica de las Áreas Protegidas del SINAP.</v>
          </cell>
          <cell r="G415" t="str">
            <v>N-A</v>
          </cell>
          <cell r="H415" t="str">
            <v>4 SELECCIÓN ABREVIADA</v>
          </cell>
          <cell r="I415" t="str">
            <v>20 OTROS</v>
          </cell>
          <cell r="J415" t="str">
            <v>SERVICIOS</v>
          </cell>
          <cell r="K415">
            <v>92101501</v>
          </cell>
          <cell r="L415">
            <v>25725</v>
          </cell>
          <cell r="M415">
            <v>63425</v>
          </cell>
          <cell r="N415">
            <v>45940</v>
          </cell>
          <cell r="O415" t="str">
            <v>N/A</v>
          </cell>
          <cell r="P415">
            <v>159748102</v>
          </cell>
          <cell r="Q415" t="str">
            <v>CIENTO CINCUENTA Y NUEVE MILLONES SETECIENTOS CUARENTA Y OCHO MIL CIENTO DOS</v>
          </cell>
          <cell r="R415" t="str">
            <v>2 PERSONA JURIDICA</v>
          </cell>
          <cell r="S415" t="str">
            <v>1 NIT</v>
          </cell>
          <cell r="V415">
            <v>800035936</v>
          </cell>
          <cell r="W415" t="str">
            <v>2 DV 1</v>
          </cell>
          <cell r="X415" t="str">
            <v>N-A</v>
          </cell>
          <cell r="Y415" t="str">
            <v>Boyacá</v>
          </cell>
          <cell r="Z415" t="str">
            <v>Tunja</v>
          </cell>
          <cell r="AA415" t="str">
            <v>N/A</v>
          </cell>
          <cell r="AB415" t="str">
            <v>N/A</v>
          </cell>
          <cell r="AC415" t="str">
            <v>N/A</v>
          </cell>
          <cell r="AD415" t="str">
            <v>N/A</v>
          </cell>
          <cell r="AE415" t="str">
            <v>SI</v>
          </cell>
          <cell r="AF415" t="str">
            <v>1 PÓLIZA</v>
          </cell>
          <cell r="AG415" t="str">
            <v>14 ASEGURADORA SOLIDARIA</v>
          </cell>
          <cell r="AH415" t="str">
            <v>5 RESPONSABILIDAD EXTRACONTRACTUAL</v>
          </cell>
          <cell r="AI415">
            <v>45940</v>
          </cell>
          <cell r="AJ415" t="str">
            <v>310 47 994000018621 / 310 74 994000006537</v>
          </cell>
          <cell r="AK415" t="str">
            <v>GLORIA TERESITA SERNA ALZATE</v>
          </cell>
          <cell r="AL415" t="str">
            <v>PNN FARALLONES DE CALI</v>
          </cell>
          <cell r="AM415" t="str">
            <v>2 SUPERVISOR</v>
          </cell>
          <cell r="AN415" t="str">
            <v>3 CÉDULA DE CIUDADANÍA</v>
          </cell>
          <cell r="AO415">
            <v>1082775671</v>
          </cell>
          <cell r="AP415" t="str">
            <v>JUAN MANUEL GUZMÁN LÓPEZ</v>
          </cell>
          <cell r="AQ415">
            <v>83</v>
          </cell>
          <cell r="AR415" t="str">
            <v>3 NO PACTADOS</v>
          </cell>
          <cell r="AS415" t="str">
            <v>4 NO SE HA ADICIONADO NI EN VALOR y EN TIEMPO</v>
          </cell>
          <cell r="AT415">
            <v>0</v>
          </cell>
          <cell r="AU415">
            <v>0</v>
          </cell>
          <cell r="AV415" t="str">
            <v>N/A</v>
          </cell>
          <cell r="AW415">
            <v>0</v>
          </cell>
          <cell r="AX415" t="str">
            <v>N/A</v>
          </cell>
          <cell r="AY415" t="str">
            <v>N/A</v>
          </cell>
          <cell r="AZ415">
            <v>45944</v>
          </cell>
          <cell r="BA415">
            <v>45944</v>
          </cell>
          <cell r="BB415">
            <v>46022</v>
          </cell>
          <cell r="BC415" t="str">
            <v>N/A</v>
          </cell>
          <cell r="BD415" t="str">
            <v>2. NO</v>
          </cell>
          <cell r="BE415" t="str">
            <v>N/A</v>
          </cell>
          <cell r="BF415">
            <v>0</v>
          </cell>
          <cell r="BG415" t="str">
            <v>2. NO</v>
          </cell>
          <cell r="BH415">
            <v>0</v>
          </cell>
          <cell r="BI415" t="str">
            <v>N/A</v>
          </cell>
          <cell r="BJ415">
            <v>0</v>
          </cell>
          <cell r="BK415" t="str">
            <v>N/A</v>
          </cell>
          <cell r="BL415" t="str">
            <v>2025753502500018E</v>
          </cell>
          <cell r="BM415">
            <v>159748102</v>
          </cell>
          <cell r="BN415" t="str">
            <v>ALEX YANIRA PISMAG PORTILLA</v>
          </cell>
          <cell r="BO415" t="str">
            <v xml:space="preserve">https://community.secop.gov.co/Public/Tendering/ContractNoticePhases/View?PPI=CO1.PPI.39489573&amp;isFromPublicArea=True&amp;isModal=False </v>
          </cell>
          <cell r="BP415" t="str">
            <v>VIGENTE</v>
          </cell>
          <cell r="BR415" t="str">
            <v xml:space="preserve">https://community.secop.gov.co/Public/Tendering/ContractDetailView/Index?UniqueIdentifier=CO1.PCCNTR.8437111 </v>
          </cell>
          <cell r="BW415" t="e">
            <v>#N/A</v>
          </cell>
          <cell r="BX415" t="e">
            <v>#N/A</v>
          </cell>
          <cell r="BY415" t="e">
            <v>#N/A</v>
          </cell>
          <cell r="CN415">
            <v>159748102</v>
          </cell>
        </row>
        <row r="416">
          <cell r="A416" t="str">
            <v>DTPA-SAMC-4-2025</v>
          </cell>
          <cell r="B416" t="str">
            <v>1 FONAM</v>
          </cell>
          <cell r="C416" t="str">
            <v>CONTRATO FONAM 003 DE 2025</v>
          </cell>
          <cell r="D416" t="str">
            <v>ESTRATEGIAS PUNTO APARTE S.A.S</v>
          </cell>
          <cell r="E416">
            <v>45904</v>
          </cell>
          <cell r="F416" t="str">
            <v>PA06-3202008-9-040 Prestar servicios logísticos para la realización de talleres y espacios de socialización REPSE para los operadores turísticos en la implementación del Plan de Ordenamiento Ecoturístico en el PNN Los Katíos en el marco de la conservación de la diversidad biológica de las Áreas Protegidas del SINAP Nacional</v>
          </cell>
          <cell r="G416" t="str">
            <v>N-A</v>
          </cell>
          <cell r="H416" t="str">
            <v>4 SELECCIÓN ABREVIADA</v>
          </cell>
          <cell r="I416" t="str">
            <v>20 OTROS</v>
          </cell>
          <cell r="J416" t="str">
            <v>SERVICIOS</v>
          </cell>
          <cell r="K416">
            <v>80141607</v>
          </cell>
          <cell r="L416">
            <v>28625</v>
          </cell>
          <cell r="M416">
            <v>50025</v>
          </cell>
          <cell r="N416">
            <v>45908</v>
          </cell>
          <cell r="O416" t="str">
            <v>N/A</v>
          </cell>
          <cell r="P416">
            <v>72000000</v>
          </cell>
          <cell r="Q416" t="str">
            <v xml:space="preserve">SETENTA Y DOS MILLONES </v>
          </cell>
          <cell r="R416" t="str">
            <v>2 PERSONA JURIDICA</v>
          </cell>
          <cell r="S416" t="str">
            <v>1 NIT</v>
          </cell>
          <cell r="V416">
            <v>900965377</v>
          </cell>
          <cell r="W416" t="str">
            <v>8 DV 7</v>
          </cell>
          <cell r="X416" t="str">
            <v>N-A</v>
          </cell>
          <cell r="Y416" t="str">
            <v>Antioquia</v>
          </cell>
          <cell r="Z416" t="str">
            <v>Medellín</v>
          </cell>
          <cell r="AA416" t="str">
            <v>N/A</v>
          </cell>
          <cell r="AB416" t="str">
            <v>N/A</v>
          </cell>
          <cell r="AC416" t="str">
            <v>N/A</v>
          </cell>
          <cell r="AD416" t="str">
            <v>N/A</v>
          </cell>
          <cell r="AE416" t="str">
            <v>SI</v>
          </cell>
          <cell r="AF416" t="str">
            <v>1 PÓLIZA</v>
          </cell>
          <cell r="AG416" t="str">
            <v>12 SEGUROS DEL ESTADO</v>
          </cell>
          <cell r="AH416" t="str">
            <v>5 RESPONSABILIDAD EXTRACONTRACTUAL</v>
          </cell>
          <cell r="AI416">
            <v>45911</v>
          </cell>
          <cell r="AJ416" t="str">
            <v>60-44-101016189 / 60-40-101007350</v>
          </cell>
          <cell r="AK416" t="str">
            <v>GLORIA TERESITA SERNA ALZATE</v>
          </cell>
          <cell r="AL416" t="str">
            <v>PNN LOS KATIOS</v>
          </cell>
          <cell r="AM416" t="str">
            <v>2 SUPERVISOR</v>
          </cell>
          <cell r="AN416" t="str">
            <v>3 CÉDULA DE CIUDADANÍA</v>
          </cell>
          <cell r="AO416">
            <v>12563768</v>
          </cell>
          <cell r="AP416" t="str">
            <v>NELSON DE LA ROSA MANJARRES</v>
          </cell>
          <cell r="AQ416">
            <v>106</v>
          </cell>
          <cell r="AR416" t="str">
            <v>3 NO PACTADOS</v>
          </cell>
          <cell r="AS416" t="str">
            <v>4 NO SE HA ADICIONADO NI EN VALOR y EN TIEMPO</v>
          </cell>
          <cell r="AT416">
            <v>0</v>
          </cell>
          <cell r="AU416">
            <v>0</v>
          </cell>
          <cell r="AV416" t="str">
            <v>N/A</v>
          </cell>
          <cell r="AW416">
            <v>0</v>
          </cell>
          <cell r="AX416" t="str">
            <v>N/A</v>
          </cell>
          <cell r="AY416" t="str">
            <v>N/A</v>
          </cell>
          <cell r="AZ416">
            <v>45908</v>
          </cell>
          <cell r="BA416">
            <v>45911</v>
          </cell>
          <cell r="BB416">
            <v>46011</v>
          </cell>
          <cell r="BC416" t="str">
            <v>N/A</v>
          </cell>
          <cell r="BD416" t="str">
            <v>2. NO</v>
          </cell>
          <cell r="BE416" t="str">
            <v>N/A</v>
          </cell>
          <cell r="BF416">
            <v>0</v>
          </cell>
          <cell r="BG416" t="str">
            <v>2. NO</v>
          </cell>
          <cell r="BH416">
            <v>0</v>
          </cell>
          <cell r="BI416" t="str">
            <v>N/A</v>
          </cell>
          <cell r="BJ416">
            <v>0</v>
          </cell>
          <cell r="BK416" t="str">
            <v>N/A</v>
          </cell>
          <cell r="BL416" t="str">
            <v>2025753520500001E</v>
          </cell>
          <cell r="BM416">
            <v>72000000</v>
          </cell>
          <cell r="BN416" t="str">
            <v>DIANA PATRICIA GUERRERO</v>
          </cell>
          <cell r="BO416" t="str">
            <v xml:space="preserve">https://community.secop.gov.co/Public/Tendering/ContractNoticePhases/View?PPI=CO1.PPI.41192523&amp;isFromPublicArea=True&amp;isModal=False </v>
          </cell>
          <cell r="BP416" t="str">
            <v>VIGENTE</v>
          </cell>
          <cell r="BR416" t="str">
            <v xml:space="preserve">https://community.secop.gov.co/Public/Tendering/ContractDetailView/Index?UniqueIdentifier=CO1.PCCNTR.8276973 </v>
          </cell>
          <cell r="BW416" t="e">
            <v>#N/A</v>
          </cell>
          <cell r="BX416" t="e">
            <v>#N/A</v>
          </cell>
          <cell r="BY416" t="e">
            <v>#N/A</v>
          </cell>
          <cell r="CN416">
            <v>72000000</v>
          </cell>
        </row>
        <row r="417">
          <cell r="A417" t="str">
            <v>DTPA-SAMC-5-2025</v>
          </cell>
          <cell r="B417" t="str">
            <v>2 NACION</v>
          </cell>
          <cell r="C417" t="str">
            <v xml:space="preserve">PROCESO CANCELADO </v>
          </cell>
          <cell r="D417" t="str">
            <v>STEPHANY-EVENTOS FUNCIONARIO-DTPA</v>
          </cell>
          <cell r="J417" t="str">
            <v>N/A</v>
          </cell>
          <cell r="AO417" t="e">
            <v>#N/A</v>
          </cell>
          <cell r="BM417">
            <v>0</v>
          </cell>
          <cell r="BN417" t="str">
            <v>STEPHANIE ANDREA RODRÍGUEZ VALENCIA</v>
          </cell>
          <cell r="BO417" t="str">
            <v xml:space="preserve">https://community.secop.gov.co/Public/Tendering/OpportunityDetail/Index?noticeUID=CO1.NTC.8719656&amp;isFromPublicArea=True&amp;isModal=False </v>
          </cell>
          <cell r="BW417" t="e">
            <v>#N/A</v>
          </cell>
          <cell r="BX417" t="e">
            <v>#N/A</v>
          </cell>
          <cell r="BY417" t="e">
            <v>#N/A</v>
          </cell>
          <cell r="CN417">
            <v>0</v>
          </cell>
        </row>
        <row r="418">
          <cell r="A418" t="str">
            <v>DTPA-SAMC-6-2025</v>
          </cell>
          <cell r="B418" t="str">
            <v>2 NACION</v>
          </cell>
          <cell r="C418" t="str">
            <v>CONTRATO NACIÓN 007 DE 2025</v>
          </cell>
          <cell r="D418" t="str">
            <v>CAJA DE COMPENSACION FAMILIAR DE FENALCO COMFENALCO QUINDIO</v>
          </cell>
          <cell r="E418">
            <v>45957</v>
          </cell>
          <cell r="F418" t="str">
            <v>PA00-P3299060-7-059 Prestación de servicios logísticos para el desarrollo de actividades de fortalecimiento al talento humano de la Dirección Territorial Pacífico y sus áreas protegidas".</v>
          </cell>
          <cell r="G418" t="str">
            <v>N-A</v>
          </cell>
          <cell r="H418" t="str">
            <v>4 SELECCIÓN ABREVIADA</v>
          </cell>
          <cell r="I418" t="str">
            <v>20 OTROS</v>
          </cell>
          <cell r="J418" t="str">
            <v>SERVICIOS</v>
          </cell>
          <cell r="K418">
            <v>90111600</v>
          </cell>
          <cell r="L418">
            <v>25225</v>
          </cell>
          <cell r="M418">
            <v>44725</v>
          </cell>
          <cell r="N418">
            <v>45958</v>
          </cell>
          <cell r="O418" t="str">
            <v>N/A</v>
          </cell>
          <cell r="P418">
            <v>89520000</v>
          </cell>
          <cell r="Q418" t="str">
            <v>OCHENTA Y NUEVE MILLONES QUINIENTOS VEINTE MIL</v>
          </cell>
          <cell r="R418" t="str">
            <v>2 PERSONA JURIDICA</v>
          </cell>
          <cell r="S418" t="str">
            <v>1 NIT</v>
          </cell>
          <cell r="V418">
            <v>890000381</v>
          </cell>
          <cell r="W418" t="str">
            <v>1 DV 0</v>
          </cell>
          <cell r="X418" t="str">
            <v>N-A</v>
          </cell>
          <cell r="Y418" t="str">
            <v>Quindío</v>
          </cell>
          <cell r="Z418" t="str">
            <v>Armenia</v>
          </cell>
          <cell r="AA418" t="str">
            <v>N/A</v>
          </cell>
          <cell r="AB418" t="str">
            <v>N/A</v>
          </cell>
          <cell r="AC418" t="str">
            <v>N/A</v>
          </cell>
          <cell r="AD418" t="str">
            <v>N/A</v>
          </cell>
          <cell r="AE418" t="str">
            <v>SI</v>
          </cell>
          <cell r="AF418" t="str">
            <v>1 PÓLIZA</v>
          </cell>
          <cell r="AG418" t="str">
            <v>12 SEGUROS DEL ESTADO</v>
          </cell>
          <cell r="AH418" t="str">
            <v>5 RESPONSABILIDAD EXTRACONTRACTUAL</v>
          </cell>
          <cell r="AI418" t="str">
            <v>15/10/2025 - 28/10/2025</v>
          </cell>
          <cell r="AJ418" t="str">
            <v>60-46-101005347 / 60-46-101005397 / 60-54-101001634</v>
          </cell>
          <cell r="AK418" t="str">
            <v>GLORIA TERESITA SERNA ALZATE</v>
          </cell>
          <cell r="AL418" t="str">
            <v>DTPA</v>
          </cell>
          <cell r="AM418" t="str">
            <v>2 SUPERVISOR</v>
          </cell>
          <cell r="AN418" t="str">
            <v>3 CÉDULA DE CIUDADANÍA</v>
          </cell>
          <cell r="AO418">
            <v>1130620729</v>
          </cell>
          <cell r="AP418" t="str">
            <v>SANDRA MILENA TORO IDARRAGA</v>
          </cell>
          <cell r="AQ418">
            <v>49</v>
          </cell>
          <cell r="AR418" t="str">
            <v>3 NO PACTADOS</v>
          </cell>
          <cell r="AS418" t="str">
            <v>4 NO SE HA ADICIONADO NI EN VALOR y EN TIEMPO</v>
          </cell>
          <cell r="AT418">
            <v>0</v>
          </cell>
          <cell r="AU418">
            <v>0</v>
          </cell>
          <cell r="AV418" t="str">
            <v>N/A</v>
          </cell>
          <cell r="AW418">
            <v>0</v>
          </cell>
          <cell r="AX418" t="str">
            <v>N/A</v>
          </cell>
          <cell r="AY418" t="str">
            <v>N/A</v>
          </cell>
          <cell r="AZ418">
            <v>45958</v>
          </cell>
          <cell r="BA418">
            <v>45958</v>
          </cell>
          <cell r="BB418">
            <v>46006</v>
          </cell>
          <cell r="BC418" t="str">
            <v>N/A</v>
          </cell>
          <cell r="BD418" t="str">
            <v>2. NO</v>
          </cell>
          <cell r="BE418" t="str">
            <v>N/A</v>
          </cell>
          <cell r="BF418">
            <v>0</v>
          </cell>
          <cell r="BG418" t="str">
            <v>2. NO</v>
          </cell>
          <cell r="BH418">
            <v>0</v>
          </cell>
          <cell r="BI418" t="str">
            <v>N/A</v>
          </cell>
          <cell r="BJ418">
            <v>0</v>
          </cell>
          <cell r="BK418" t="str">
            <v>N/A</v>
          </cell>
          <cell r="BL418" t="str">
            <v>2025753520500002E</v>
          </cell>
          <cell r="BM418">
            <v>89520000</v>
          </cell>
          <cell r="BN418" t="str">
            <v>STEPHANIE ANDREA RODRÍGUEZ VALENCIA</v>
          </cell>
          <cell r="BO418" t="str">
            <v xml:space="preserve">https://community.secop.gov.co/Public/Tendering/ContractNoticePhases/View?PPI=CO1.PPI.42225586&amp;isFromPublicArea=True&amp;isModal=False </v>
          </cell>
          <cell r="BP418" t="str">
            <v>VIGENTE</v>
          </cell>
          <cell r="BR418" t="str">
            <v xml:space="preserve">https://community.secop.gov.co/Public/Tendering/ContractDetailView/Index?UniqueIdentifier=CO1.PCCNTR.8492683 </v>
          </cell>
          <cell r="BW418" t="e">
            <v>#N/A</v>
          </cell>
          <cell r="BX418" t="e">
            <v>#N/A</v>
          </cell>
          <cell r="BY418" t="e">
            <v>#N/A</v>
          </cell>
          <cell r="CN418">
            <v>89520000</v>
          </cell>
        </row>
        <row r="419">
          <cell r="A419" t="str">
            <v>DTPA-SAMC-7-2025</v>
          </cell>
          <cell r="B419" t="str">
            <v>1 FONAM</v>
          </cell>
          <cell r="C419" t="str">
            <v>CONTRATO FONAM 008 DE 2025</v>
          </cell>
          <cell r="D419" t="str">
            <v>FUNDACION EXPRESION LIBRE ESP</v>
          </cell>
          <cell r="E419">
            <v>45985</v>
          </cell>
          <cell r="F419" t="str">
            <v>PA04-3202060-19_1-145; PA04-3202060-19_1-146; PA04-3202060-19_1-147, Realizar aislamiento de protección para el control de factores tensionantes en ecosistemas y áreas prioritarias del PNN Farallones de Cali, en el marco de la conservación de la diversidad biológica de las Áreas Protegidas del SINAP Nacional.</v>
          </cell>
          <cell r="G419" t="str">
            <v>N-A</v>
          </cell>
          <cell r="H419" t="str">
            <v>4 SELECCIÓN ABREVIADA</v>
          </cell>
          <cell r="I419" t="str">
            <v>20 OTROS</v>
          </cell>
          <cell r="J419" t="str">
            <v>SERVICIOS</v>
          </cell>
          <cell r="K419">
            <v>72154013</v>
          </cell>
          <cell r="L419">
            <v>30025</v>
          </cell>
          <cell r="M419">
            <v>79225</v>
          </cell>
          <cell r="N419">
            <v>45986</v>
          </cell>
          <cell r="O419" t="str">
            <v>N/A</v>
          </cell>
          <cell r="P419">
            <v>427685250</v>
          </cell>
          <cell r="Q419" t="str">
            <v>CUATROCIENTOS VEINTISIETE MILLONES SEISCIENTOS OCHENTA Y CINCO MIL DOSCIENTOS CINCUENTA</v>
          </cell>
          <cell r="R419" t="str">
            <v>2 PERSONA JURIDICA</v>
          </cell>
          <cell r="S419" t="str">
            <v>1 NIT</v>
          </cell>
          <cell r="V419">
            <v>805029111</v>
          </cell>
          <cell r="W419" t="str">
            <v>7 DV 6</v>
          </cell>
          <cell r="X419" t="str">
            <v>N-A</v>
          </cell>
          <cell r="Y419" t="str">
            <v>Valle del Cauca</v>
          </cell>
          <cell r="Z419" t="str">
            <v>Santiago de Cali</v>
          </cell>
          <cell r="AA419" t="str">
            <v>N/A</v>
          </cell>
          <cell r="AB419" t="str">
            <v>N/A</v>
          </cell>
          <cell r="AC419" t="str">
            <v>N/A</v>
          </cell>
          <cell r="AD419" t="str">
            <v>N/A</v>
          </cell>
          <cell r="AE419" t="str">
            <v>SI</v>
          </cell>
          <cell r="AF419" t="str">
            <v>1 PÓLIZA</v>
          </cell>
          <cell r="AG419" t="str">
            <v>12 SEGUROS DEL ESTADO</v>
          </cell>
          <cell r="AH419" t="str">
            <v>5 RESPONSABILIDAD EXTRACONTRACTUAL</v>
          </cell>
          <cell r="AI419">
            <v>45985</v>
          </cell>
          <cell r="AJ419" t="str">
            <v>45-44-101171302 / 45-40-101104532</v>
          </cell>
          <cell r="AK419" t="str">
            <v>GLORIA TERESITA SERNA ALZATE</v>
          </cell>
          <cell r="AL419" t="str">
            <v>PNN FARALLONES DE CALI</v>
          </cell>
          <cell r="AM419" t="str">
            <v>2 SUPERVISOR</v>
          </cell>
          <cell r="AN419" t="str">
            <v>3 CÉDULA DE CIUDADANÍA</v>
          </cell>
          <cell r="AO419">
            <v>1017125021</v>
          </cell>
          <cell r="AP419" t="str">
            <v>CAROLINA RIVERA BUILES</v>
          </cell>
          <cell r="AQ419">
            <v>37</v>
          </cell>
          <cell r="AR419" t="str">
            <v>3 NO PACTADOS</v>
          </cell>
          <cell r="AS419" t="str">
            <v>4 NO SE HA ADICIONADO NI EN VALOR y EN TIEMPO</v>
          </cell>
          <cell r="AT419">
            <v>0</v>
          </cell>
          <cell r="AU419">
            <v>0</v>
          </cell>
          <cell r="AV419" t="str">
            <v>N/A</v>
          </cell>
          <cell r="AW419">
            <v>0</v>
          </cell>
          <cell r="AX419" t="str">
            <v>N/A</v>
          </cell>
          <cell r="AY419" t="str">
            <v>N/A</v>
          </cell>
          <cell r="AZ419">
            <v>45986</v>
          </cell>
          <cell r="BB419">
            <v>46022</v>
          </cell>
          <cell r="BC419" t="str">
            <v>N/A</v>
          </cell>
          <cell r="BD419" t="str">
            <v>2. NO</v>
          </cell>
          <cell r="BE419" t="str">
            <v>N/A</v>
          </cell>
          <cell r="BF419">
            <v>0</v>
          </cell>
          <cell r="BG419" t="str">
            <v>2. NO</v>
          </cell>
          <cell r="BH419">
            <v>0</v>
          </cell>
          <cell r="BI419" t="str">
            <v>N/A</v>
          </cell>
          <cell r="BJ419">
            <v>0</v>
          </cell>
          <cell r="BK419" t="str">
            <v>N/A</v>
          </cell>
          <cell r="BL419" t="str">
            <v>2025753520500003E</v>
          </cell>
          <cell r="BM419">
            <v>427685250</v>
          </cell>
          <cell r="BN419" t="str">
            <v>WENDY ISABEL DAVID</v>
          </cell>
          <cell r="BO419" t="str">
            <v>https://community.secop.gov.co/Public/Tendering/ContractNoticePhases/View?PPI=CO1.PPI.43204071&amp;isFromPublicArea=True&amp;isModal=False</v>
          </cell>
          <cell r="BP419" t="str">
            <v>VIGENTE</v>
          </cell>
          <cell r="BR419" t="str">
            <v xml:space="preserve">https://community.secop.gov.co/Public/Tendering/ContractDetailView/Index?UniqueIdentifier=CO1.PCCNTR.8621172 </v>
          </cell>
          <cell r="BW419" t="e">
            <v>#N/A</v>
          </cell>
          <cell r="BX419" t="e">
            <v>#N/A</v>
          </cell>
          <cell r="BY419" t="e">
            <v>#N/A</v>
          </cell>
          <cell r="CN419">
            <v>427685250</v>
          </cell>
        </row>
        <row r="420">
          <cell r="A420" t="str">
            <v>DTPA-SAMC-8-2025</v>
          </cell>
          <cell r="J420" t="str">
            <v>N/A</v>
          </cell>
          <cell r="AO420" t="e">
            <v>#N/A</v>
          </cell>
          <cell r="BM420">
            <v>0</v>
          </cell>
          <cell r="BW420" t="e">
            <v>#N/A</v>
          </cell>
          <cell r="BX420" t="e">
            <v>#N/A</v>
          </cell>
          <cell r="BY420" t="e">
            <v>#N/A</v>
          </cell>
          <cell r="CN420">
            <v>0</v>
          </cell>
        </row>
        <row r="421">
          <cell r="A421" t="str">
            <v>DTPA-SAMC-9-2025</v>
          </cell>
          <cell r="J421" t="str">
            <v>N/A</v>
          </cell>
          <cell r="AO421" t="e">
            <v>#N/A</v>
          </cell>
          <cell r="BM421">
            <v>0</v>
          </cell>
          <cell r="BW421" t="e">
            <v>#N/A</v>
          </cell>
          <cell r="BX421" t="e">
            <v>#N/A</v>
          </cell>
          <cell r="BY421" t="e">
            <v>#N/A</v>
          </cell>
          <cell r="CN421">
            <v>0</v>
          </cell>
        </row>
        <row r="422">
          <cell r="A422" t="str">
            <v>DTPA-SAMC-10-2025</v>
          </cell>
          <cell r="J422" t="str">
            <v>N/A</v>
          </cell>
          <cell r="AO422" t="e">
            <v>#N/A</v>
          </cell>
          <cell r="BM422">
            <v>0</v>
          </cell>
          <cell r="BW422" t="e">
            <v>#N/A</v>
          </cell>
          <cell r="BX422" t="e">
            <v>#N/A</v>
          </cell>
          <cell r="BY422" t="e">
            <v>#N/A</v>
          </cell>
          <cell r="CN422">
            <v>0</v>
          </cell>
        </row>
        <row r="423">
          <cell r="A423" t="str">
            <v>CONVENIOS</v>
          </cell>
          <cell r="AO423" t="e">
            <v>#N/A</v>
          </cell>
          <cell r="BW423" t="e">
            <v>#N/A</v>
          </cell>
          <cell r="BX423" t="e">
            <v>#N/A</v>
          </cell>
          <cell r="BY423" t="e">
            <v>#N/A</v>
          </cell>
        </row>
        <row r="424">
          <cell r="A424" t="str">
            <v>CV-DTPA-FONAM-2025-02</v>
          </cell>
          <cell r="B424" t="str">
            <v>1 FONAM</v>
          </cell>
          <cell r="C424" t="str">
            <v>CONVENIO CON CABILDO INDIGENA 002-2025-FONAM</v>
          </cell>
          <cell r="D424" t="str">
            <v>RESGUARDO INDIGENA HONDURAS</v>
          </cell>
          <cell r="E424">
            <v>45826</v>
          </cell>
          <cell r="F424" t="str">
            <v>Aunar esfuerzos administrativos, técnicos, operativos y financieros en el PNN Munchique para implementar el proceso de restauración en las zonas degradadas y/o alteradas de las áreas protegidas nacionales y/o zonas de influencia, en el marco de la conservación de la diversidad biológica de las áreas protegidas del SINAP nacional.</v>
          </cell>
          <cell r="G424" t="str">
            <v>N-A</v>
          </cell>
          <cell r="H424" t="str">
            <v>2 CONTRATACIÓN DIRECTA</v>
          </cell>
          <cell r="I424" t="str">
            <v>20 OTROS</v>
          </cell>
          <cell r="J424" t="str">
            <v>INTERADMINISTRATIVO</v>
          </cell>
          <cell r="K424">
            <v>77101701</v>
          </cell>
          <cell r="L424">
            <v>20825</v>
          </cell>
          <cell r="M424">
            <v>29025</v>
          </cell>
          <cell r="N424">
            <v>45828</v>
          </cell>
          <cell r="O424" t="str">
            <v>N/A</v>
          </cell>
          <cell r="P424">
            <v>115200000</v>
          </cell>
          <cell r="Q424" t="str">
            <v>CIENTO QUINCE MILLONES DOSCIENTOS MIL</v>
          </cell>
          <cell r="R424" t="str">
            <v>2 PERSONA JURIDICA</v>
          </cell>
          <cell r="S424" t="str">
            <v>1 NIT</v>
          </cell>
          <cell r="V424">
            <v>817002251</v>
          </cell>
          <cell r="W424" t="str">
            <v>6 DV 5</v>
          </cell>
          <cell r="X424" t="str">
            <v>N-A</v>
          </cell>
          <cell r="Y424" t="str">
            <v>Cauca</v>
          </cell>
          <cell r="Z424" t="str">
            <v>Morales</v>
          </cell>
          <cell r="AA424" t="str">
            <v>N/A</v>
          </cell>
          <cell r="AB424" t="str">
            <v>N/A</v>
          </cell>
          <cell r="AC424" t="str">
            <v>N/A</v>
          </cell>
          <cell r="AD424" t="str">
            <v>N/A</v>
          </cell>
          <cell r="AE424" t="str">
            <v>SI</v>
          </cell>
          <cell r="AF424" t="str">
            <v>1 PÓLIZA</v>
          </cell>
          <cell r="AG424" t="str">
            <v>14 ASEGURADORA SOLIDARIA</v>
          </cell>
          <cell r="AH424" t="str">
            <v>5 RESPONSABILIDAD EXTRACONTRACTUAL</v>
          </cell>
          <cell r="AI424">
            <v>45826</v>
          </cell>
          <cell r="AJ424" t="str">
            <v>435 74 994000015326 / 435 47 994000060346</v>
          </cell>
          <cell r="AK424" t="str">
            <v>GLORIA TERESITA SERNA ALZATE</v>
          </cell>
          <cell r="AL424" t="str">
            <v>PNN MUNCHIQUE</v>
          </cell>
          <cell r="AM424" t="str">
            <v>2 SUPERVISOR</v>
          </cell>
          <cell r="AN424" t="str">
            <v>3 CÉDULA DE CIUDADANÍA</v>
          </cell>
          <cell r="AO424">
            <v>16738049</v>
          </cell>
          <cell r="AP424" t="str">
            <v>JAIME ALBERTO CELIS PERDOMO</v>
          </cell>
          <cell r="AQ424">
            <v>162</v>
          </cell>
          <cell r="AR424" t="str">
            <v>3 NO PACTADOS</v>
          </cell>
          <cell r="AS424" t="str">
            <v>4 NO SE HA ADICIONADO NI EN VALOR y EN TIEMPO</v>
          </cell>
          <cell r="AT424">
            <v>0</v>
          </cell>
          <cell r="AU424">
            <v>0</v>
          </cell>
          <cell r="AV424" t="str">
            <v>N/A</v>
          </cell>
          <cell r="AW424">
            <v>0</v>
          </cell>
          <cell r="AX424" t="str">
            <v>N/A</v>
          </cell>
          <cell r="AY424" t="str">
            <v>N/A</v>
          </cell>
          <cell r="AZ424">
            <v>45827</v>
          </cell>
          <cell r="BA424">
            <v>45827</v>
          </cell>
          <cell r="BB424">
            <v>45991</v>
          </cell>
          <cell r="BC424" t="str">
            <v>N/A</v>
          </cell>
          <cell r="BD424" t="str">
            <v>2. NO</v>
          </cell>
          <cell r="BE424" t="str">
            <v>N/A</v>
          </cell>
          <cell r="BF424">
            <v>0</v>
          </cell>
          <cell r="BG424" t="str">
            <v>2. NO</v>
          </cell>
          <cell r="BH424">
            <v>0</v>
          </cell>
          <cell r="BI424" t="str">
            <v>N/A</v>
          </cell>
          <cell r="BJ424">
            <v>0</v>
          </cell>
          <cell r="BK424" t="str">
            <v>N/A</v>
          </cell>
          <cell r="BL424" t="str">
            <v>2025753510100001E</v>
          </cell>
          <cell r="BM424">
            <v>115200000</v>
          </cell>
          <cell r="BN424" t="str">
            <v>MARGARITA E VICTORIA ACOSTA</v>
          </cell>
          <cell r="BO424" t="str">
            <v xml:space="preserve">https://community.secop.gov.co/Public/Tendering/ContractNoticePhases/View?PPI=CO1.PPI.40211691&amp;isFromPublicArea=True&amp;isModal=False </v>
          </cell>
          <cell r="BP424" t="str">
            <v>VIGENTE</v>
          </cell>
          <cell r="BR424" t="str">
            <v xml:space="preserve">https://community.secop.gov.co/Public/Tendering/ContractDetailView/Index?UniqueIdentifier=CO1.PCCNTR.7994023 </v>
          </cell>
          <cell r="BW424" t="e">
            <v>#N/A</v>
          </cell>
          <cell r="BX424" t="e">
            <v>#N/A</v>
          </cell>
          <cell r="BY424" t="e">
            <v>#N/A</v>
          </cell>
          <cell r="CN424">
            <v>115200000</v>
          </cell>
        </row>
        <row r="425">
          <cell r="A425" t="str">
            <v>CV-DTPA-FONAM-2025-03</v>
          </cell>
          <cell r="B425" t="str">
            <v>1 FONAM</v>
          </cell>
          <cell r="C425" t="str">
            <v>CONVENIO DE ASOCIACIÓN CON CONSEJO COMUNITARIO 003 2025 FONAM</v>
          </cell>
          <cell r="D425" t="str">
            <v>CONSEJO COMUNITARIO DE LA COMUNIDAD NEGRA DE LA VEREDA AGUA CLARA</v>
          </cell>
          <cell r="E425">
            <v>45869</v>
          </cell>
          <cell r="F425" t="str">
            <v>PA04-3202008-10-159 Aunar esfuerzos técnicos, administrativos y financieros para la implementación de la ruta de consulta previa del plan de manejo del Parque Nacional Natural Farallones de Cali en la cuenca del Anchicayá con el Consejo Comunitario de la Comunidad Negra de la Vereda Agua Clara, en el marco de la conservación de la diversidad biológica de las áreas protegidas del SINAP, especialmente nacional en los ecosistemas andinos y de páramo.</v>
          </cell>
          <cell r="G425" t="str">
            <v>N-A</v>
          </cell>
          <cell r="H425" t="str">
            <v>2 CONTRATACIÓN DIRECTA</v>
          </cell>
          <cell r="I425" t="str">
            <v>20 OTROS</v>
          </cell>
          <cell r="J425" t="str">
            <v>INTERADMINISTRATIVO</v>
          </cell>
          <cell r="K425">
            <v>80111600</v>
          </cell>
          <cell r="L425">
            <v>26525</v>
          </cell>
          <cell r="M425">
            <v>38025</v>
          </cell>
          <cell r="N425">
            <v>45869</v>
          </cell>
          <cell r="O425" t="str">
            <v>N/A</v>
          </cell>
          <cell r="P425">
            <v>255750348</v>
          </cell>
          <cell r="Q425" t="str">
            <v>DOSCIENTOS CINCUENTA Y CINCO MILLONES SETECIENTOS CINCUENTA MIL TRESCIENTOS CUARENTA Y OCHO</v>
          </cell>
          <cell r="R425" t="str">
            <v>2 PERSONA JURIDICA</v>
          </cell>
          <cell r="S425" t="str">
            <v>1 NIT</v>
          </cell>
          <cell r="V425">
            <v>835000821</v>
          </cell>
          <cell r="W425" t="str">
            <v>2 DV 1</v>
          </cell>
          <cell r="X425" t="str">
            <v>N-A</v>
          </cell>
          <cell r="Y425" t="str">
            <v>Valle del Cauca</v>
          </cell>
          <cell r="Z425" t="str">
            <v>Buenaventura</v>
          </cell>
          <cell r="AA425" t="str">
            <v>N/A</v>
          </cell>
          <cell r="AB425" t="str">
            <v>N/A</v>
          </cell>
          <cell r="AC425" t="str">
            <v>N/A</v>
          </cell>
          <cell r="AD425" t="str">
            <v>N/A</v>
          </cell>
          <cell r="AE425" t="str">
            <v>SI</v>
          </cell>
          <cell r="AF425" t="str">
            <v>1 PÓLIZA</v>
          </cell>
          <cell r="AG425" t="str">
            <v>14 ASEGURADORA SOLIDARIA</v>
          </cell>
          <cell r="AH425" t="str">
            <v>5 RESPONSABILIDAD EXTRACONTRACTUAL</v>
          </cell>
          <cell r="AI425" t="str">
            <v>06/08/2025 - 08/08/2025</v>
          </cell>
          <cell r="AJ425" t="str">
            <v>435 -74 - 994000015495 / 435-47-994000060898</v>
          </cell>
          <cell r="AK425" t="str">
            <v>GLORIA TERESITA SERNA ALZATE</v>
          </cell>
          <cell r="AL425" t="str">
            <v>PNN FARALLONES DE CALI</v>
          </cell>
          <cell r="AM425" t="str">
            <v>2 SUPERVISOR</v>
          </cell>
          <cell r="AN425" t="str">
            <v>3 CÉDULA DE CIUDADANÍA</v>
          </cell>
          <cell r="AO425">
            <v>16738049</v>
          </cell>
          <cell r="AP425" t="str">
            <v>JAIME ALBERTO CELIS PERDOMO</v>
          </cell>
          <cell r="AQ425">
            <v>120</v>
          </cell>
          <cell r="AR425" t="str">
            <v>3 NO PACTADOS</v>
          </cell>
          <cell r="AS425" t="str">
            <v>4 NO SE HA ADICIONADO NI EN VALOR y EN TIEMPO</v>
          </cell>
          <cell r="AT425">
            <v>0</v>
          </cell>
          <cell r="AU425">
            <v>0</v>
          </cell>
          <cell r="AV425" t="str">
            <v>N/A</v>
          </cell>
          <cell r="AW425">
            <v>0</v>
          </cell>
          <cell r="AX425" t="str">
            <v>N/A</v>
          </cell>
          <cell r="AY425" t="str">
            <v>N/A</v>
          </cell>
          <cell r="AZ425">
            <v>45890</v>
          </cell>
          <cell r="BA425">
            <v>45890</v>
          </cell>
          <cell r="BB425">
            <v>45991</v>
          </cell>
          <cell r="BC425" t="str">
            <v>N/A</v>
          </cell>
          <cell r="BD425" t="str">
            <v>2. NO</v>
          </cell>
          <cell r="BE425" t="str">
            <v>N/A</v>
          </cell>
          <cell r="BF425">
            <v>0</v>
          </cell>
          <cell r="BG425" t="str">
            <v>2. NO</v>
          </cell>
          <cell r="BH425">
            <v>0</v>
          </cell>
          <cell r="BI425" t="str">
            <v>N/A</v>
          </cell>
          <cell r="BJ425">
            <v>0</v>
          </cell>
          <cell r="BK425" t="str">
            <v>N/A</v>
          </cell>
          <cell r="BL425" t="str">
            <v>2025753510100002E</v>
          </cell>
          <cell r="BM425">
            <v>255750348</v>
          </cell>
          <cell r="BN425" t="str">
            <v>DIANA PATRICIA GUERRERO</v>
          </cell>
          <cell r="BO425" t="str">
            <v xml:space="preserve">https://community.secop.gov.co/Public/Tendering/ContractNoticePhases/View?PPI=CO1.PPI.41046296&amp;isFromPublicArea=True&amp;isModal=False 
</v>
          </cell>
          <cell r="BP425" t="str">
            <v>VIGENTE</v>
          </cell>
          <cell r="BR425" t="str">
            <v xml:space="preserve">https://community.secop.gov.co/Public/Tendering/ContractDetailView/Index?UniqueIdentifier=CO1.PCCNTR.8146472 </v>
          </cell>
          <cell r="BW425" t="e">
            <v>#N/A</v>
          </cell>
          <cell r="BX425" t="e">
            <v>#N/A</v>
          </cell>
          <cell r="BY425" t="e">
            <v>#N/A</v>
          </cell>
          <cell r="CN425">
            <v>255750348</v>
          </cell>
        </row>
        <row r="426">
          <cell r="A426" t="str">
            <v>CV-DTPA-FONAM-2025-04</v>
          </cell>
          <cell r="B426" t="str">
            <v>1 FONAM</v>
          </cell>
          <cell r="C426" t="str">
            <v>CONVENIO INTERADMINISTRATIVO 004-2025 FONAM</v>
          </cell>
          <cell r="D426" t="str">
            <v>UNIVERSIDAD DEL VALLE</v>
          </cell>
          <cell r="E426">
            <v>45918</v>
          </cell>
          <cell r="F426" t="str">
            <v>PA08-3202008-9-023 Aunar esfuerzos técnicos y financieros para el fortalecimiento de la gestión del conocimiento valores objeto de conservación del Parque Nacional Natural Sanquianga, en el marco de la conservación diversidad biológica de las áreas protegidas del SINAP nacional.</v>
          </cell>
          <cell r="G426" t="str">
            <v>N-A</v>
          </cell>
          <cell r="H426" t="str">
            <v>2 CONTRATACIÓN DIRECTA</v>
          </cell>
          <cell r="I426" t="str">
            <v>20 OTROS</v>
          </cell>
          <cell r="J426" t="str">
            <v>INTERADMINISTRATIVO</v>
          </cell>
          <cell r="K426">
            <v>77101701</v>
          </cell>
          <cell r="L426">
            <v>21025</v>
          </cell>
          <cell r="M426">
            <v>54725</v>
          </cell>
          <cell r="N426">
            <v>45918</v>
          </cell>
          <cell r="O426" t="str">
            <v>N/A</v>
          </cell>
          <cell r="P426">
            <v>54963696</v>
          </cell>
          <cell r="Q426" t="str">
            <v>VEINTINUEVE MILLONES NOVECIENTOS NOVENTA Y NUEVE MIL NOVECIENTOS NOVENTA Y SEIS</v>
          </cell>
          <cell r="R426" t="str">
            <v>2 PERSONA JURIDICA</v>
          </cell>
          <cell r="S426" t="str">
            <v>1 NIT</v>
          </cell>
          <cell r="V426">
            <v>890399010</v>
          </cell>
          <cell r="W426" t="str">
            <v>7 DV 6</v>
          </cell>
          <cell r="X426" t="str">
            <v>N-A</v>
          </cell>
          <cell r="Y426" t="str">
            <v>Valle del Cauca</v>
          </cell>
          <cell r="Z426" t="str">
            <v>Santiago de Cali</v>
          </cell>
          <cell r="AA426" t="str">
            <v>N/A</v>
          </cell>
          <cell r="AB426" t="str">
            <v>N/A</v>
          </cell>
          <cell r="AC426" t="str">
            <v>N/A</v>
          </cell>
          <cell r="AD426" t="str">
            <v>N/A</v>
          </cell>
          <cell r="AE426" t="str">
            <v>SI</v>
          </cell>
          <cell r="AF426" t="str">
            <v>1 PÓLIZA</v>
          </cell>
          <cell r="AG426" t="str">
            <v>12 SEGUROS DEL ESTADO</v>
          </cell>
          <cell r="AH426" t="str">
            <v>45 CUMPLIM+ CALIDAD DL SERVICIO</v>
          </cell>
          <cell r="AI426">
            <v>45926</v>
          </cell>
          <cell r="AJ426" t="str">
            <v>45-44-101169605</v>
          </cell>
          <cell r="AK426" t="str">
            <v>GLORIA TERESITA SERNA ALZATE</v>
          </cell>
          <cell r="AL426" t="str">
            <v>PNN SANQUIANGA</v>
          </cell>
          <cell r="AM426" t="str">
            <v>2 SUPERVISOR</v>
          </cell>
          <cell r="AN426" t="str">
            <v>3 CÉDULA DE CIUDADANÍA</v>
          </cell>
          <cell r="AO426">
            <v>16279020</v>
          </cell>
          <cell r="AP426" t="str">
            <v>GUSTAVO ADOLFO MAYOR A</v>
          </cell>
          <cell r="AQ426">
            <v>60</v>
          </cell>
          <cell r="AR426" t="str">
            <v>3 NO PACTADOS</v>
          </cell>
          <cell r="AS426" t="str">
            <v>4 NO SE HA ADICIONADO NI EN VALOR y EN TIEMPO</v>
          </cell>
          <cell r="AT426">
            <v>0</v>
          </cell>
          <cell r="AU426">
            <v>0</v>
          </cell>
          <cell r="AV426" t="str">
            <v>N/A</v>
          </cell>
          <cell r="AW426">
            <v>0</v>
          </cell>
          <cell r="AX426" t="str">
            <v>N/A</v>
          </cell>
          <cell r="AY426" t="str">
            <v>N/A</v>
          </cell>
          <cell r="AZ426">
            <v>45929</v>
          </cell>
          <cell r="BA426">
            <v>45929</v>
          </cell>
          <cell r="BB426">
            <v>45960</v>
          </cell>
          <cell r="BC426" t="str">
            <v>N/A</v>
          </cell>
          <cell r="BD426" t="str">
            <v>2. NO</v>
          </cell>
          <cell r="BE426" t="str">
            <v>N/A</v>
          </cell>
          <cell r="BF426">
            <v>0</v>
          </cell>
          <cell r="BG426" t="str">
            <v>2. NO</v>
          </cell>
          <cell r="BH426">
            <v>0</v>
          </cell>
          <cell r="BI426" t="str">
            <v>N/A</v>
          </cell>
          <cell r="BJ426">
            <v>0</v>
          </cell>
          <cell r="BK426" t="str">
            <v>N/A</v>
          </cell>
          <cell r="BL426" t="str">
            <v>2025753510100005E</v>
          </cell>
          <cell r="BM426">
            <v>54963696</v>
          </cell>
          <cell r="BN426" t="str">
            <v>DIANA PATRICIA GUERRERO</v>
          </cell>
          <cell r="BO426" t="str">
            <v xml:space="preserve">https://community.secop.gov.co/Public/Tendering/ContractNoticePhases/View?PPI=CO1.PPI.41608990&amp;isFromPublicArea=True&amp;isModal=False </v>
          </cell>
          <cell r="BP426" t="str">
            <v>VIGENTE</v>
          </cell>
          <cell r="BR426" t="str">
            <v xml:space="preserve">https://community.secop.gov.co/Public/Tendering/ContractDetailView/Index?UniqueIdentifier=CO1.PCCNTR.8239620 </v>
          </cell>
          <cell r="BW426" t="e">
            <v>#N/A</v>
          </cell>
          <cell r="BX426" t="e">
            <v>#N/A</v>
          </cell>
          <cell r="BY426" t="e">
            <v>#N/A</v>
          </cell>
          <cell r="CN426">
            <v>54963696</v>
          </cell>
        </row>
        <row r="427">
          <cell r="A427" t="str">
            <v>CV-DTPA-FONAM-2025-05</v>
          </cell>
          <cell r="B427" t="str">
            <v>1 FONAM</v>
          </cell>
          <cell r="C427" t="str">
            <v>CONVENIO DE ASOCIACIÓN CON CONSEJO COMUNITARIO 005-2025 FONAM</v>
          </cell>
          <cell r="D427" t="str">
            <v xml:space="preserve">CONSEJO COMUNITARIO DE LA COMUNIDAD NEGRA DE BAJO POTEDÓ
</v>
          </cell>
          <cell r="E427">
            <v>45909</v>
          </cell>
          <cell r="F427" t="str">
            <v>PA04-3202008-10-137 Aunar esfuerzo técnicos, administrativos y financieros para la implementación de la ruta de consulta previa del plan de manejo del Parque Nacional Natural Farallones de Cali en la cuenca del Anchicayá con los consejos comunitarios Queremal, Bellavista y la Balastrera, en el marco de la conservación de la diversidad biológica de las áreas protegidas del SINAP
nacional, especialmente en los ecosistemas andinos y de páramo.</v>
          </cell>
          <cell r="G427" t="str">
            <v>N-A</v>
          </cell>
          <cell r="H427" t="str">
            <v>2 CONTRATACIÓN DIRECTA</v>
          </cell>
          <cell r="I427" t="str">
            <v>20 OTROS</v>
          </cell>
          <cell r="J427" t="str">
            <v>N/A</v>
          </cell>
          <cell r="K427">
            <v>77101604</v>
          </cell>
          <cell r="L427">
            <v>26325</v>
          </cell>
          <cell r="M427">
            <v>50925</v>
          </cell>
          <cell r="N427">
            <v>45910</v>
          </cell>
          <cell r="O427" t="str">
            <v>N/A</v>
          </cell>
          <cell r="P427">
            <v>745849007</v>
          </cell>
          <cell r="Q427" t="str">
            <v>SETECIENTOS CUARENTA Y CINCO MILLONES OCHOCIENTOS CUARENTA Y NUEVE MIL SIETE</v>
          </cell>
          <cell r="R427" t="str">
            <v>2 PERSONA JURIDICA</v>
          </cell>
          <cell r="S427" t="str">
            <v>1 NIT</v>
          </cell>
          <cell r="V427">
            <v>835000649</v>
          </cell>
          <cell r="W427" t="str">
            <v>10 DV 9</v>
          </cell>
          <cell r="X427" t="str">
            <v>N-A</v>
          </cell>
          <cell r="Y427" t="str">
            <v>Valle del Cauca</v>
          </cell>
          <cell r="Z427" t="str">
            <v>Buenaventura</v>
          </cell>
          <cell r="AA427" t="str">
            <v>N/A</v>
          </cell>
          <cell r="AB427" t="str">
            <v>N/A</v>
          </cell>
          <cell r="AC427" t="str">
            <v>N/A</v>
          </cell>
          <cell r="AD427" t="str">
            <v>N/A</v>
          </cell>
          <cell r="AE427" t="str">
            <v>SI</v>
          </cell>
          <cell r="AF427" t="str">
            <v>1 PÓLIZA</v>
          </cell>
          <cell r="AG427" t="str">
            <v>14 ASEGURADORA SOLIDARIA</v>
          </cell>
          <cell r="AH427" t="str">
            <v>5 RESPONSABILIDAD EXTRACONTRACTUAL</v>
          </cell>
          <cell r="AI427" t="str">
            <v>22/09/2025 / 23/09/2025</v>
          </cell>
          <cell r="AJ427" t="str">
            <v>430-47-994000072719 / 430-74-994000027582</v>
          </cell>
          <cell r="AK427" t="str">
            <v>GLORIA TERESITA SERNA ALZATE</v>
          </cell>
          <cell r="AL427" t="str">
            <v>PNN FARALLONES DE CALI</v>
          </cell>
          <cell r="AM427" t="str">
            <v>2 SUPERVISOR</v>
          </cell>
          <cell r="AN427" t="str">
            <v>3 CÉDULA DE CIUDADANÍA</v>
          </cell>
          <cell r="AO427">
            <v>79307788</v>
          </cell>
          <cell r="AP427" t="str">
            <v>JUAN IVAN SANCHEZ BERNAL</v>
          </cell>
          <cell r="AQ427">
            <v>112</v>
          </cell>
          <cell r="AR427" t="str">
            <v>3 NO PACTADOS</v>
          </cell>
          <cell r="AS427" t="str">
            <v>4 NO SE HA ADICIONADO NI EN VALOR y EN TIEMPO</v>
          </cell>
          <cell r="AT427">
            <v>0</v>
          </cell>
          <cell r="AU427">
            <v>0</v>
          </cell>
          <cell r="AV427" t="str">
            <v>N/A</v>
          </cell>
          <cell r="AW427">
            <v>0</v>
          </cell>
          <cell r="AX427">
            <v>46200</v>
          </cell>
          <cell r="AY427" t="str">
            <v>N/A</v>
          </cell>
          <cell r="AZ427">
            <v>45924</v>
          </cell>
          <cell r="BA427">
            <v>45924</v>
          </cell>
          <cell r="BB427">
            <v>46022</v>
          </cell>
          <cell r="BC427" t="str">
            <v>N/A</v>
          </cell>
          <cell r="BD427" t="str">
            <v>2. NO</v>
          </cell>
          <cell r="BE427" t="str">
            <v>N/A</v>
          </cell>
          <cell r="BF427">
            <v>0</v>
          </cell>
          <cell r="BG427" t="str">
            <v>1. SI</v>
          </cell>
          <cell r="BH427">
            <v>0</v>
          </cell>
          <cell r="BI427" t="str">
            <v>N/A</v>
          </cell>
          <cell r="BJ427" t="str">
            <v>1/03/2026 - 11/05/2026</v>
          </cell>
          <cell r="BK427" t="str">
            <v>PRORROGADO DOS VECES</v>
          </cell>
          <cell r="BL427" t="str">
            <v>2025753510100003E</v>
          </cell>
          <cell r="BM427">
            <v>745849007</v>
          </cell>
          <cell r="BN427" t="str">
            <v>DIANA PATRICIA GUERRERO</v>
          </cell>
          <cell r="BO427" t="str">
            <v xml:space="preserve">https://community.secop.gov.co/Public/Tendering/ContractNoticePhases/View?PPI=CO1.PPI.42011378&amp;isFromPublicArea=True&amp;isModal=False </v>
          </cell>
          <cell r="BP427" t="str">
            <v>VIGENTE</v>
          </cell>
          <cell r="BR427" t="str">
            <v xml:space="preserve">https://community.secop.gov.co/Public/Tendering/ContractDetailView/Index?UniqueIdentifier=CO1.PCCNTR.8299173 </v>
          </cell>
          <cell r="BW427" t="e">
            <v>#N/A</v>
          </cell>
          <cell r="BX427" t="e">
            <v>#N/A</v>
          </cell>
          <cell r="BY427" t="e">
            <v>#N/A</v>
          </cell>
          <cell r="CN427">
            <v>745849007</v>
          </cell>
        </row>
        <row r="428">
          <cell r="A428" t="str">
            <v>CV-DTPA-FONAM-2025-06</v>
          </cell>
          <cell r="B428" t="str">
            <v>1 FONAM</v>
          </cell>
          <cell r="C428" t="str">
            <v>CONVENIO DE ASOCIACIÓN CON CONSEJO COMUNITARIO 006-2025 FONAM</v>
          </cell>
          <cell r="D428" t="str">
            <v>CONSEJO COMUNITARIO DE LA COMUNIDAD NEGRA DE LA CUENCA BAJA DEL RIO CALIMA</v>
          </cell>
          <cell r="E428">
            <v>45917</v>
          </cell>
          <cell r="F428" t="str">
            <v>PA00-3202008-10-042 Aunar esfuerzos técnicos administrativos y financieros para el desarrollo de las mesas locales de acuerdos, Acuerdo Regional Uramba, y el acompañamiento y seguimiento a los planes de trabajo REM, en el marco de la conservación de la diversidad biológica de las áreas protegidas del SINAP Nacional.</v>
          </cell>
          <cell r="G428" t="str">
            <v>N-A</v>
          </cell>
          <cell r="H428" t="str">
            <v>2 CONTRATACIÓN DIRECTA</v>
          </cell>
          <cell r="I428" t="str">
            <v>20 OTROS</v>
          </cell>
          <cell r="J428" t="str">
            <v>N/A</v>
          </cell>
          <cell r="K428">
            <v>90111600</v>
          </cell>
          <cell r="L428">
            <v>26025</v>
          </cell>
          <cell r="M428">
            <v>54925</v>
          </cell>
          <cell r="N428">
            <v>45918</v>
          </cell>
          <cell r="O428" t="str">
            <v>N/A</v>
          </cell>
          <cell r="P428">
            <v>115000000</v>
          </cell>
          <cell r="Q428" t="str">
            <v xml:space="preserve">CIENTO QUINCE MILLONES  </v>
          </cell>
          <cell r="R428" t="str">
            <v>2 PERSONA JURIDICA</v>
          </cell>
          <cell r="S428" t="str">
            <v>1 NIT</v>
          </cell>
          <cell r="V428">
            <v>835000708</v>
          </cell>
          <cell r="W428" t="str">
            <v>6 DV 5</v>
          </cell>
          <cell r="X428" t="str">
            <v>N-A</v>
          </cell>
          <cell r="Y428" t="str">
            <v>Valle del Cauca</v>
          </cell>
          <cell r="Z428" t="str">
            <v>Buenaventura</v>
          </cell>
          <cell r="AA428" t="str">
            <v>N/A</v>
          </cell>
          <cell r="AB428" t="str">
            <v>N/A</v>
          </cell>
          <cell r="AC428" t="str">
            <v>N/A</v>
          </cell>
          <cell r="AD428" t="str">
            <v>N/A</v>
          </cell>
          <cell r="AE428" t="str">
            <v>SI</v>
          </cell>
          <cell r="AF428" t="str">
            <v>1 PÓLIZA</v>
          </cell>
          <cell r="AG428" t="str">
            <v>14 ASEGURADORA SOLIDARIA</v>
          </cell>
          <cell r="AH428" t="str">
            <v>5 RESPONSABILIDAD EXTRACONTRACTUAL</v>
          </cell>
          <cell r="AI428">
            <v>45924</v>
          </cell>
          <cell r="AJ428" t="str">
            <v>420 - 47 - 994000048071 / 420 - 74 - 994000012807</v>
          </cell>
          <cell r="AK428" t="str">
            <v>GLORIA TERESITA SERNA ALZATE</v>
          </cell>
          <cell r="AL428" t="str">
            <v>DTPA</v>
          </cell>
          <cell r="AM428" t="str">
            <v>2 SUPERVISOR</v>
          </cell>
          <cell r="AN428" t="str">
            <v>3 CÉDULA DE CIUDADANÍA</v>
          </cell>
          <cell r="AO428">
            <v>16279020</v>
          </cell>
          <cell r="AP428" t="str">
            <v>GUSTAVO ADOLFO MAYOR A</v>
          </cell>
          <cell r="AQ428">
            <v>104</v>
          </cell>
          <cell r="AR428" t="str">
            <v>3 NO PACTADOS</v>
          </cell>
          <cell r="AS428" t="str">
            <v>4 NO SE HA ADICIONADO NI EN VALOR y EN TIEMPO</v>
          </cell>
          <cell r="AT428">
            <v>0</v>
          </cell>
          <cell r="AU428">
            <v>0</v>
          </cell>
          <cell r="AV428" t="str">
            <v>N/A</v>
          </cell>
          <cell r="AW428">
            <v>0</v>
          </cell>
          <cell r="AX428" t="str">
            <v>N/A</v>
          </cell>
          <cell r="AY428" t="str">
            <v>N/A</v>
          </cell>
          <cell r="AZ428">
            <v>45932</v>
          </cell>
          <cell r="BB428">
            <v>46021</v>
          </cell>
          <cell r="BC428" t="str">
            <v>N/A</v>
          </cell>
          <cell r="BD428" t="str">
            <v>2. NO</v>
          </cell>
          <cell r="BE428" t="str">
            <v>N/A</v>
          </cell>
          <cell r="BF428">
            <v>0</v>
          </cell>
          <cell r="BG428" t="str">
            <v>2. NO</v>
          </cell>
          <cell r="BH428">
            <v>0</v>
          </cell>
          <cell r="BI428" t="str">
            <v>N/A</v>
          </cell>
          <cell r="BJ428">
            <v>0</v>
          </cell>
          <cell r="BK428" t="str">
            <v>N/A</v>
          </cell>
          <cell r="BL428" t="str">
            <v>2025753510100008E</v>
          </cell>
          <cell r="BM428">
            <v>115000000</v>
          </cell>
          <cell r="BN428" t="str">
            <v>KHAREM CARABALI MARULANDA</v>
          </cell>
          <cell r="BO428" t="str">
            <v xml:space="preserve">https://community.secop.gov.co/Public/Tendering/ContractNoticePhases/View?PPI=CO1.PPI.42199121&amp;isFromPublicArea=True&amp;isModal=False </v>
          </cell>
          <cell r="BP428" t="str">
            <v>VIGENTE</v>
          </cell>
          <cell r="BR428" t="str">
            <v xml:space="preserve">https://community.secop.gov.co/Public/Tendering/ContractDetailView/Index?UniqueIdentifier=CO1.PCCNTR.8334837 </v>
          </cell>
          <cell r="BW428" t="e">
            <v>#N/A</v>
          </cell>
          <cell r="BX428" t="e">
            <v>#N/A</v>
          </cell>
          <cell r="BY428" t="e">
            <v>#N/A</v>
          </cell>
          <cell r="CN428">
            <v>115000000</v>
          </cell>
        </row>
        <row r="429">
          <cell r="A429" t="str">
            <v>CV-DTPA-FONAM-2025-07</v>
          </cell>
          <cell r="B429" t="str">
            <v>1 FONAM</v>
          </cell>
          <cell r="C429" t="str">
            <v>CONVENIO INTERADMINISTRATIVO 007-2025 FONAM</v>
          </cell>
          <cell r="D429" t="str">
            <v>RESGUARDO KWE'SX KIWE NASA</v>
          </cell>
          <cell r="E429">
            <v>45918</v>
          </cell>
          <cell r="F429" t="str">
            <v>Aunar esfuerzos administrativos, financieros y técnicos para el desarrollo de las etapas de preparación, pre consulta y apertura de la consulta previa correspondiente al plan de manejo del PNN Farallones con resguardo indígena Kwexs Kiwe Nasa, en el marco de la conservación de la diversidad biológica de las áreas protegidas del SINAP nacional.</v>
          </cell>
          <cell r="G429" t="str">
            <v>N-A</v>
          </cell>
          <cell r="H429" t="str">
            <v>2 CONTRATACIÓN DIRECTA</v>
          </cell>
          <cell r="I429" t="str">
            <v>20 OTROS</v>
          </cell>
          <cell r="J429" t="str">
            <v>INTERADMINISTRATIVO</v>
          </cell>
          <cell r="K429" t="str">
            <v>77101701 / 77101701</v>
          </cell>
          <cell r="L429">
            <v>32625</v>
          </cell>
          <cell r="M429">
            <v>54625</v>
          </cell>
          <cell r="N429">
            <v>45918</v>
          </cell>
          <cell r="O429" t="str">
            <v>N/A</v>
          </cell>
          <cell r="P429">
            <v>187000000</v>
          </cell>
          <cell r="Q429" t="str">
            <v xml:space="preserve">CIENTO OCHENTA Y SIETE MILLONES </v>
          </cell>
          <cell r="R429" t="str">
            <v>2 PERSONA JURIDICA</v>
          </cell>
          <cell r="S429" t="str">
            <v>1 NIT</v>
          </cell>
          <cell r="V429">
            <v>805009133</v>
          </cell>
          <cell r="W429" t="str">
            <v>3 DV 2</v>
          </cell>
          <cell r="X429" t="str">
            <v>N-A</v>
          </cell>
          <cell r="Y429" t="str">
            <v>Valle del Cauca</v>
          </cell>
          <cell r="Z429" t="str">
            <v>Jamundi</v>
          </cell>
          <cell r="AA429" t="str">
            <v>N/A</v>
          </cell>
          <cell r="AB429" t="str">
            <v>N/A</v>
          </cell>
          <cell r="AC429" t="str">
            <v>N/A</v>
          </cell>
          <cell r="AD429" t="str">
            <v>N/A</v>
          </cell>
          <cell r="AE429" t="str">
            <v>SI</v>
          </cell>
          <cell r="AF429" t="str">
            <v>1 PÓLIZA</v>
          </cell>
          <cell r="AG429" t="str">
            <v>14 ASEGURADORA SOLIDARIA</v>
          </cell>
          <cell r="AH429" t="str">
            <v>5 RESPONSABILIDAD EXTRACONTRACTUAL</v>
          </cell>
          <cell r="AI429" t="str">
            <v>18/09/2025</v>
          </cell>
          <cell r="AJ429" t="str">
            <v>420 47 994000047988 / 420 74 994000012774</v>
          </cell>
          <cell r="AK429" t="str">
            <v>GLORIA TERESITA SERNA ALZATE</v>
          </cell>
          <cell r="AL429" t="str">
            <v>PNN FARALLONES DE CALI</v>
          </cell>
          <cell r="AM429" t="str">
            <v>2 SUPERVISOR</v>
          </cell>
          <cell r="AN429" t="str">
            <v>3 CÉDULA DE CIUDADANÍA</v>
          </cell>
          <cell r="AO429">
            <v>1017125021</v>
          </cell>
          <cell r="AP429" t="str">
            <v>CAROLINA RIVERA BUILES</v>
          </cell>
          <cell r="AQ429">
            <v>103</v>
          </cell>
          <cell r="AR429" t="str">
            <v>3 NO PACTADOS</v>
          </cell>
          <cell r="AS429" t="str">
            <v>4 NO SE HA ADICIONADO NI EN VALOR y EN TIEMPO</v>
          </cell>
          <cell r="AT429">
            <v>0</v>
          </cell>
          <cell r="AU429">
            <v>0</v>
          </cell>
          <cell r="AV429" t="str">
            <v>N/A</v>
          </cell>
          <cell r="AW429">
            <v>0</v>
          </cell>
          <cell r="AX429" t="str">
            <v>N/A</v>
          </cell>
          <cell r="AY429" t="str">
            <v>N/A</v>
          </cell>
          <cell r="AZ429" t="str">
            <v>22/09/2025</v>
          </cell>
          <cell r="BA429">
            <v>45923</v>
          </cell>
          <cell r="BB429">
            <v>46021</v>
          </cell>
          <cell r="BC429" t="str">
            <v>N/A</v>
          </cell>
          <cell r="BD429" t="str">
            <v>2. NO</v>
          </cell>
          <cell r="BE429" t="str">
            <v>N/A</v>
          </cell>
          <cell r="BF429">
            <v>0</v>
          </cell>
          <cell r="BG429" t="str">
            <v>2. NO</v>
          </cell>
          <cell r="BH429">
            <v>0</v>
          </cell>
          <cell r="BI429" t="str">
            <v>N/A</v>
          </cell>
          <cell r="BJ429">
            <v>0</v>
          </cell>
          <cell r="BK429" t="str">
            <v>N/A</v>
          </cell>
          <cell r="BL429" t="str">
            <v>2025753510100004E</v>
          </cell>
          <cell r="BM429">
            <v>187000000</v>
          </cell>
          <cell r="BN429" t="str">
            <v>WENDY ISABEL DAVID</v>
          </cell>
          <cell r="BO429" t="str">
            <v xml:space="preserve">https://community.secop.gov.co/Public/Tendering/ContractNoticePhases/View?PPI=CO1.PPI.42219726&amp;isFromPublicArea=True&amp;isModal=False </v>
          </cell>
          <cell r="BP429" t="str">
            <v>VIGENTE</v>
          </cell>
          <cell r="BR429" t="str">
            <v xml:space="preserve">https://community.secop.gov.co/Public/Tendering/ContractDetailView/Index?UniqueIdentifier=CO1.PCCNTR.8340340 </v>
          </cell>
          <cell r="BW429" t="e">
            <v>#N/A</v>
          </cell>
          <cell r="BX429" t="e">
            <v>#N/A</v>
          </cell>
          <cell r="BY429" t="e">
            <v>#N/A</v>
          </cell>
          <cell r="CN429">
            <v>187000000</v>
          </cell>
        </row>
        <row r="430">
          <cell r="A430" t="str">
            <v>CV-DTPA-FONAM-2025-08</v>
          </cell>
          <cell r="B430" t="str">
            <v>1 FONAM</v>
          </cell>
          <cell r="C430" t="str">
            <v>CONVENIO INTERADMINISTRATIVO 008-2025 FONAM</v>
          </cell>
          <cell r="D430" t="str">
            <v>COMUNIDAD INDIGENA YU'CEHK</v>
          </cell>
          <cell r="E430">
            <v>45922</v>
          </cell>
          <cell r="F430" t="str">
            <v>PA04-3202008-10-138. Aunar esfuerzos administrativos, financieros y técnicos para el desarrollo de las etapas de preparación, preconsulta y consulta previa correspondiente al plan de manejo del Parque Nacional Natural Farallones de Cali con la comunidad indígena Yu´Cehk de Buenaventura, en el marco de la conservación de la diversidad biológica de las áreas protegidas del SINAP nacional.</v>
          </cell>
          <cell r="G430" t="str">
            <v>N-A</v>
          </cell>
          <cell r="H430" t="str">
            <v>2 CONTRATACIÓN DIRECTA</v>
          </cell>
          <cell r="I430" t="str">
            <v>5 CONSULTORÍA</v>
          </cell>
          <cell r="J430" t="str">
            <v>INTERADMINISTRATIVO</v>
          </cell>
          <cell r="K430">
            <v>77101604</v>
          </cell>
          <cell r="L430">
            <v>32525</v>
          </cell>
          <cell r="M430">
            <v>56725</v>
          </cell>
          <cell r="N430">
            <v>45924</v>
          </cell>
          <cell r="O430" t="str">
            <v>N/A</v>
          </cell>
          <cell r="P430">
            <v>450000000</v>
          </cell>
          <cell r="Q430" t="str">
            <v>CUATROCIENTOS CINCUENTA MILLONES</v>
          </cell>
          <cell r="R430" t="str">
            <v>1 PERSONA NATURAL</v>
          </cell>
          <cell r="S430" t="str">
            <v>1 NIT</v>
          </cell>
          <cell r="V430">
            <v>901750057</v>
          </cell>
          <cell r="W430" t="str">
            <v>6 DV 5</v>
          </cell>
          <cell r="X430" t="str">
            <v>N-A</v>
          </cell>
          <cell r="Y430" t="str">
            <v>Valle del Cauca</v>
          </cell>
          <cell r="Z430" t="str">
            <v>Buenaventura</v>
          </cell>
          <cell r="AA430" t="str">
            <v>N/A</v>
          </cell>
          <cell r="AB430" t="str">
            <v>N/A</v>
          </cell>
          <cell r="AC430" t="str">
            <v>N/A</v>
          </cell>
          <cell r="AD430" t="str">
            <v>N/A</v>
          </cell>
          <cell r="AE430" t="str">
            <v>SI</v>
          </cell>
          <cell r="AF430" t="str">
            <v>1 PÓLIZA</v>
          </cell>
          <cell r="AG430" t="str">
            <v>14 ASEGURADORA SOLIDARIA</v>
          </cell>
          <cell r="AH430" t="str">
            <v>5 RESPONSABILIDAD EXTRACONTRACTUAL</v>
          </cell>
          <cell r="AI430">
            <v>45922</v>
          </cell>
          <cell r="AJ430" t="str">
            <v xml:space="preserve">420-47-994000048046 / 420 -74 -994000012791 </v>
          </cell>
          <cell r="AK430" t="str">
            <v>GLORIA TERESITA SERNA ALZATE</v>
          </cell>
          <cell r="AL430" t="str">
            <v>PNN FARALLONES DE CALI</v>
          </cell>
          <cell r="AM430" t="str">
            <v>2 SUPERVISOR</v>
          </cell>
          <cell r="AN430" t="str">
            <v>3 CÉDULA DE CIUDADANÍA</v>
          </cell>
          <cell r="AO430">
            <v>16738049</v>
          </cell>
          <cell r="AP430" t="str">
            <v>JAIME ALBERTO CELIS PERDOMO</v>
          </cell>
          <cell r="AQ430">
            <v>101</v>
          </cell>
          <cell r="AR430" t="str">
            <v>3 NO PACTADOS</v>
          </cell>
          <cell r="AS430" t="str">
            <v>4 NO SE HA ADICIONADO NI EN VALOR y EN TIEMPO</v>
          </cell>
          <cell r="AT430">
            <v>0</v>
          </cell>
          <cell r="AU430">
            <v>0</v>
          </cell>
          <cell r="AV430" t="str">
            <v>N/A</v>
          </cell>
          <cell r="AW430">
            <v>0</v>
          </cell>
          <cell r="AX430" t="str">
            <v>N/A</v>
          </cell>
          <cell r="AY430" t="str">
            <v>N/A</v>
          </cell>
          <cell r="AZ430">
            <v>45924</v>
          </cell>
          <cell r="BA430">
            <v>45924</v>
          </cell>
          <cell r="BB430">
            <v>46021</v>
          </cell>
          <cell r="BC430" t="str">
            <v>N/A</v>
          </cell>
          <cell r="BD430" t="str">
            <v>2. NO</v>
          </cell>
          <cell r="BE430" t="str">
            <v>N/A</v>
          </cell>
          <cell r="BF430">
            <v>0</v>
          </cell>
          <cell r="BG430" t="str">
            <v>2. NO</v>
          </cell>
          <cell r="BH430">
            <v>0</v>
          </cell>
          <cell r="BI430" t="str">
            <v>N/A</v>
          </cell>
          <cell r="BJ430">
            <v>0</v>
          </cell>
          <cell r="BK430" t="str">
            <v>N/A</v>
          </cell>
          <cell r="BL430" t="str">
            <v>2025753510100006E</v>
          </cell>
          <cell r="BM430">
            <v>450000000</v>
          </cell>
          <cell r="BN430" t="str">
            <v>ALEX YANIRA PISMAG PORTILLA</v>
          </cell>
          <cell r="BO430" t="str">
            <v xml:space="preserve">https://community.secop.gov.co/Public/Tendering/ContractNoticePhases/View?PPI=CO1.PPI.42262484&amp;isFromPublicArea=True&amp;isModal=False </v>
          </cell>
          <cell r="BP430" t="str">
            <v>VIGENTE</v>
          </cell>
          <cell r="BR430" t="str">
            <v xml:space="preserve">https://community.secop.gov.co/Public/Tendering/ContractDetailView/Index?UniqueIdentifier=CO1.PCCNTR.8354428 </v>
          </cell>
          <cell r="BW430" t="e">
            <v>#N/A</v>
          </cell>
          <cell r="BX430" t="e">
            <v>#N/A</v>
          </cell>
          <cell r="BY430" t="e">
            <v>#N/A</v>
          </cell>
          <cell r="CN430">
            <v>450000000</v>
          </cell>
        </row>
        <row r="431">
          <cell r="A431" t="str">
            <v>CV-DTPA-FONAM-2025-09</v>
          </cell>
          <cell r="B431" t="str">
            <v>1 FONAM</v>
          </cell>
          <cell r="C431" t="str">
            <v>CONVENIO DE ASOCIACION CON CONSEJO COMUNITARIO No 009 DE 2025 FONAM</v>
          </cell>
          <cell r="D431" t="str">
            <v xml:space="preserve">CONSEJO COMUNITARIO DE LA COMUNIDAD NEGRA DE LA CUENCA DEL RIO RAPOSO
</v>
          </cell>
          <cell r="E431">
            <v>45925</v>
          </cell>
          <cell r="F431" t="str">
            <v>PA05-3202008-10-033 Aunar esfuerzos administrativos y financieros para el desarrollo de espacios de la gobernanza que fortalezcan las diversas formas de participación con los grupos étnicos presentes en las áreas protegidas</v>
          </cell>
          <cell r="G431" t="str">
            <v>N-A</v>
          </cell>
          <cell r="H431" t="str">
            <v>2 CONTRATACIÓN DIRECTA</v>
          </cell>
          <cell r="I431" t="str">
            <v>20 OTROS</v>
          </cell>
          <cell r="J431" t="str">
            <v>N/A</v>
          </cell>
          <cell r="K431">
            <v>90111600</v>
          </cell>
          <cell r="L431">
            <v>23025</v>
          </cell>
          <cell r="M431">
            <v>58225</v>
          </cell>
          <cell r="N431">
            <v>45926</v>
          </cell>
          <cell r="O431" t="str">
            <v>N/A</v>
          </cell>
          <cell r="P431">
            <v>55300000</v>
          </cell>
          <cell r="Q431" t="str">
            <v>CINCUENTA Y CINCO MILLONES TRESCIENTOS MIL</v>
          </cell>
          <cell r="R431" t="str">
            <v>2 PERSONA JURIDICA</v>
          </cell>
          <cell r="S431" t="str">
            <v>1 NIT</v>
          </cell>
          <cell r="V431">
            <v>835000978</v>
          </cell>
          <cell r="W431" t="str">
            <v>8 DV 7</v>
          </cell>
          <cell r="X431" t="str">
            <v>N-A</v>
          </cell>
          <cell r="Y431" t="str">
            <v>Valle del Cauca</v>
          </cell>
          <cell r="Z431" t="str">
            <v>Buenaventura</v>
          </cell>
          <cell r="AA431" t="str">
            <v>N/A</v>
          </cell>
          <cell r="AB431" t="str">
            <v>N/A</v>
          </cell>
          <cell r="AC431" t="str">
            <v>N/A</v>
          </cell>
          <cell r="AD431" t="str">
            <v>N/A</v>
          </cell>
          <cell r="AE431" t="str">
            <v>SI</v>
          </cell>
          <cell r="AF431" t="str">
            <v>1 PÓLIZA</v>
          </cell>
          <cell r="AG431" t="str">
            <v>14 ASEGURADORA SOLIDARIA</v>
          </cell>
          <cell r="AH431" t="str">
            <v>41 CUMPLIM+ PAGO D SALARIOS_PRESTAC SOC LEGALES</v>
          </cell>
          <cell r="AI431">
            <v>45925</v>
          </cell>
          <cell r="AJ431" t="str">
            <v>420-47-994000048094</v>
          </cell>
          <cell r="AK431" t="str">
            <v>GLORIA TERESITA SERNA ALZATE</v>
          </cell>
          <cell r="AL431" t="str">
            <v>PNN GORGONA</v>
          </cell>
          <cell r="AM431" t="str">
            <v>2 SUPERVISOR</v>
          </cell>
          <cell r="AN431" t="str">
            <v>3 CÉDULA DE CIUDADANÍA</v>
          </cell>
          <cell r="AO431">
            <v>6499218</v>
          </cell>
          <cell r="AP431" t="str">
            <v>ANDRES MAURICIO ROJAS CAÑAS</v>
          </cell>
          <cell r="AQ431">
            <v>95</v>
          </cell>
          <cell r="AR431" t="str">
            <v>3 NO PACTADOS</v>
          </cell>
          <cell r="AS431" t="str">
            <v>4 NO SE HA ADICIONADO NI EN VALOR y EN TIEMPO</v>
          </cell>
          <cell r="AT431">
            <v>0</v>
          </cell>
          <cell r="AU431">
            <v>0</v>
          </cell>
          <cell r="AV431" t="str">
            <v>N/A</v>
          </cell>
          <cell r="AW431">
            <v>0</v>
          </cell>
          <cell r="AX431" t="str">
            <v>N/A</v>
          </cell>
          <cell r="AY431" t="str">
            <v>N/A</v>
          </cell>
          <cell r="AZ431">
            <v>45931</v>
          </cell>
          <cell r="BA431">
            <v>45931</v>
          </cell>
          <cell r="BB431">
            <v>46021</v>
          </cell>
          <cell r="BC431" t="str">
            <v>N/A</v>
          </cell>
          <cell r="BD431" t="str">
            <v>2. NO</v>
          </cell>
          <cell r="BE431" t="str">
            <v>N/A</v>
          </cell>
          <cell r="BF431">
            <v>0</v>
          </cell>
          <cell r="BG431" t="str">
            <v>2. NO</v>
          </cell>
          <cell r="BH431">
            <v>0</v>
          </cell>
          <cell r="BI431" t="str">
            <v>N/A</v>
          </cell>
          <cell r="BJ431">
            <v>0</v>
          </cell>
          <cell r="BK431" t="str">
            <v>N/A</v>
          </cell>
          <cell r="BL431" t="str">
            <v>2025753510100007E</v>
          </cell>
          <cell r="BM431">
            <v>55300000</v>
          </cell>
          <cell r="BN431" t="str">
            <v>JULIANA ISABEL MONTES ROMERO</v>
          </cell>
          <cell r="BO431" t="str">
            <v xml:space="preserve">https://community.secop.gov.co/Public/Tendering/ContractNoticePhases/View?PPI=CO1.PPI.42399647&amp;isFromPublicArea=True&amp;isModal=False </v>
          </cell>
          <cell r="BP431" t="str">
            <v>VIGENTE</v>
          </cell>
          <cell r="BR431" t="str">
            <v xml:space="preserve">https://community.secop.gov.co/Public/Tendering/ContractDetailView/Index?UniqueIdentifier=CO1.PCCNTR.8370425 </v>
          </cell>
          <cell r="BW431" t="e">
            <v>#N/A</v>
          </cell>
          <cell r="BX431" t="e">
            <v>#N/A</v>
          </cell>
          <cell r="BY431" t="e">
            <v>#N/A</v>
          </cell>
          <cell r="CN431">
            <v>55300000</v>
          </cell>
        </row>
        <row r="432">
          <cell r="A432" t="str">
            <v>CV-DTPA-FONAM-2025-10</v>
          </cell>
          <cell r="B432" t="str">
            <v>1 FONAM</v>
          </cell>
          <cell r="C432" t="str">
            <v>CONVENIO INTERADMINISTRATIVO 010-2025 FONAM</v>
          </cell>
          <cell r="D432" t="str">
            <v>UNIVERSIDAD DEL VALLE</v>
          </cell>
          <cell r="E432">
            <v>45951</v>
          </cell>
          <cell r="F432" t="str">
            <v>PA05-3202060-19_1-044 Aunar esfuerzos administrativos y financieros para fortalecimiento de la gestión del conocimiento (investigación y monitoreo) en el PNN Gorgona.</v>
          </cell>
          <cell r="G432" t="str">
            <v>N-A</v>
          </cell>
          <cell r="H432" t="str">
            <v>2 CONTRATACIÓN DIRECTA</v>
          </cell>
          <cell r="I432" t="str">
            <v>20 OTROS</v>
          </cell>
          <cell r="J432" t="str">
            <v>INTERADMINISTRATIVO</v>
          </cell>
          <cell r="K432">
            <v>77101604</v>
          </cell>
          <cell r="L432" t="str">
            <v>22925/28725</v>
          </cell>
          <cell r="M432" t="str">
            <v>64825/64925</v>
          </cell>
          <cell r="N432">
            <v>45952</v>
          </cell>
          <cell r="O432" t="str">
            <v>N/A</v>
          </cell>
          <cell r="P432">
            <v>58724610</v>
          </cell>
          <cell r="Q432" t="str">
            <v>CINCUENTA Y OCHO MILLONES SETECIENTOS VEINTICUATRO MIL SEISCIENTOS DIEZ</v>
          </cell>
          <cell r="R432" t="str">
            <v>2 PERSONA JURIDICA</v>
          </cell>
          <cell r="S432" t="str">
            <v>1 NIT</v>
          </cell>
          <cell r="V432">
            <v>890399010</v>
          </cell>
          <cell r="W432" t="str">
            <v>7 DV 6</v>
          </cell>
          <cell r="X432" t="str">
            <v>N-A</v>
          </cell>
          <cell r="Y432" t="str">
            <v>Valle del Cauca</v>
          </cell>
          <cell r="Z432" t="str">
            <v>Santiago de Cali</v>
          </cell>
          <cell r="AA432" t="str">
            <v>N/A</v>
          </cell>
          <cell r="AB432" t="str">
            <v>N/A</v>
          </cell>
          <cell r="AC432" t="str">
            <v>N/A</v>
          </cell>
          <cell r="AD432" t="str">
            <v>N/A</v>
          </cell>
          <cell r="AE432" t="str">
            <v>SI</v>
          </cell>
          <cell r="AF432" t="str">
            <v>1 PÓLIZA</v>
          </cell>
          <cell r="AG432" t="str">
            <v>12 SEGUROS DEL ESTADO</v>
          </cell>
          <cell r="AH432" t="str">
            <v>45 CUMPLIM+ CALIDAD DL SERVICIO</v>
          </cell>
          <cell r="AI432">
            <v>45954</v>
          </cell>
          <cell r="AJ432" t="str">
            <v xml:space="preserve">45-44-101170472
</v>
          </cell>
          <cell r="AK432" t="str">
            <v>GLORIA TERESITA SERNA ALZATE</v>
          </cell>
          <cell r="AL432" t="str">
            <v>PNN GORGONA</v>
          </cell>
          <cell r="AM432" t="str">
            <v>2 SUPERVISOR</v>
          </cell>
          <cell r="AN432" t="str">
            <v>3 CÉDULA DE CIUDADANÍA</v>
          </cell>
          <cell r="AO432">
            <v>6499218</v>
          </cell>
          <cell r="AP432" t="str">
            <v>ANDRES MAURICIO ROJAS CAÑAS</v>
          </cell>
          <cell r="AQ432">
            <v>90</v>
          </cell>
          <cell r="AR432" t="str">
            <v>3 NO PACTADOS</v>
          </cell>
          <cell r="AS432" t="str">
            <v>4 NO SE HA ADICIONADO NI EN VALOR y EN TIEMPO</v>
          </cell>
          <cell r="AT432">
            <v>0</v>
          </cell>
          <cell r="AU432">
            <v>0</v>
          </cell>
          <cell r="AV432" t="str">
            <v>N/A</v>
          </cell>
          <cell r="AW432">
            <v>0</v>
          </cell>
          <cell r="AX432" t="str">
            <v>N/A</v>
          </cell>
          <cell r="AY432" t="str">
            <v>N/A</v>
          </cell>
          <cell r="AZ432">
            <v>45957</v>
          </cell>
          <cell r="BA432">
            <v>46021</v>
          </cell>
          <cell r="BB432">
            <v>46021</v>
          </cell>
          <cell r="BC432" t="str">
            <v>N/A</v>
          </cell>
          <cell r="BD432" t="str">
            <v>2. NO</v>
          </cell>
          <cell r="BE432" t="str">
            <v>N/A</v>
          </cell>
          <cell r="BF432">
            <v>0</v>
          </cell>
          <cell r="BG432" t="str">
            <v>2. NO</v>
          </cell>
          <cell r="BH432">
            <v>0</v>
          </cell>
          <cell r="BI432" t="str">
            <v>N/A</v>
          </cell>
          <cell r="BJ432">
            <v>0</v>
          </cell>
          <cell r="BK432" t="str">
            <v>N/A</v>
          </cell>
          <cell r="BL432" t="str">
            <v>2025753510100010E</v>
          </cell>
          <cell r="BM432">
            <v>58724610</v>
          </cell>
          <cell r="BN432" t="str">
            <v>JULIANA ISABEL MONTES ROMERO</v>
          </cell>
          <cell r="BO432" t="str">
            <v xml:space="preserve">https://community.secop.gov.co/Public/Tendering/ContractNoticePhases/View?PPI=CO1.PPI.42592619&amp;isFromPublicArea=True&amp;isModal=False </v>
          </cell>
          <cell r="BP432" t="str">
            <v>VIGENTE</v>
          </cell>
          <cell r="BR432" t="str">
            <v xml:space="preserve">https://community.secop.gov.co/Public/Tendering/ContractDetailView/Index?UniqueIdentifier=CO1.PCCNTR.8418551 </v>
          </cell>
          <cell r="BW432" t="e">
            <v>#N/A</v>
          </cell>
          <cell r="BX432" t="e">
            <v>#N/A</v>
          </cell>
          <cell r="BY432" t="e">
            <v>#N/A</v>
          </cell>
          <cell r="CN432">
            <v>58724610</v>
          </cell>
        </row>
        <row r="433">
          <cell r="A433" t="str">
            <v>CV-DTPA-FONAM-2025-11</v>
          </cell>
          <cell r="B433" t="str">
            <v>1 FONAM</v>
          </cell>
          <cell r="C433" t="str">
            <v>CONVENIO DE ASOCIACION CON CONSEJO COMUNITARIO No 011 DE 2025 FONAM</v>
          </cell>
          <cell r="D433" t="str">
            <v>CONSEJO COMUNITARIO DE LA COMUNIDAD NEGRA DE LA CUENCA BAJA DEL RIO CALIMA</v>
          </cell>
          <cell r="E433">
            <v>45933</v>
          </cell>
          <cell r="F433" t="str">
            <v>PA04-3202008-10-139 Aunar esfuerzos administrativos, técnicos y financieros para garantizar el desarrollo de las mesas de participación de los acuerdos de los consejos comunitarios del Pacífico presentes en el PNN Farallones de Cali, especialmente en los ecosistemas andinos y de páramo, en el marco de la conservación de la diversidad biológica de las Áreas Protegidas del SINAP Nacional.</v>
          </cell>
          <cell r="G433" t="str">
            <v>N-A</v>
          </cell>
          <cell r="H433" t="str">
            <v>2 CONTRATACIÓN DIRECTA</v>
          </cell>
          <cell r="I433" t="str">
            <v>20 OTROS</v>
          </cell>
          <cell r="J433" t="str">
            <v>N/A</v>
          </cell>
          <cell r="K433">
            <v>90101600</v>
          </cell>
          <cell r="L433">
            <v>28025</v>
          </cell>
          <cell r="M433">
            <v>63225</v>
          </cell>
          <cell r="N433">
            <v>45939</v>
          </cell>
          <cell r="O433" t="str">
            <v>N/A</v>
          </cell>
          <cell r="P433">
            <v>306826464</v>
          </cell>
          <cell r="Q433" t="str">
            <v>TRESCIENTOS SEIS MILLONES OCHOCIENTOS VEINTISÉIS MIL CUATROCIENTOS SESENTA Y CUATRO</v>
          </cell>
          <cell r="R433" t="str">
            <v>2 PERSONA JURIDICA</v>
          </cell>
          <cell r="S433" t="str">
            <v>1 NIT</v>
          </cell>
          <cell r="V433">
            <v>835000708</v>
          </cell>
          <cell r="W433" t="str">
            <v>6 DV 5</v>
          </cell>
          <cell r="X433" t="str">
            <v>N-A</v>
          </cell>
          <cell r="Y433" t="str">
            <v>Valle del Cauca</v>
          </cell>
          <cell r="Z433" t="str">
            <v>Buenaventura</v>
          </cell>
          <cell r="AA433" t="str">
            <v>N/A</v>
          </cell>
          <cell r="AB433" t="str">
            <v>N/A</v>
          </cell>
          <cell r="AC433" t="str">
            <v>N/A</v>
          </cell>
          <cell r="AD433" t="str">
            <v>N/A</v>
          </cell>
          <cell r="AE433" t="str">
            <v>SI</v>
          </cell>
          <cell r="AF433" t="str">
            <v>1 PÓLIZA</v>
          </cell>
          <cell r="AG433" t="str">
            <v>14 ASEGURADORA SOLIDARIA</v>
          </cell>
          <cell r="AH433" t="str">
            <v>5 RESPONSABILIDAD EXTRACONTRACTUAL</v>
          </cell>
          <cell r="AI433" t="str">
            <v>15/10/2025</v>
          </cell>
          <cell r="AJ433" t="str">
            <v>420 - 47 - 994000048325 / 420 - 74 - 994000012916</v>
          </cell>
          <cell r="AK433" t="str">
            <v>GLORIA TERESITA SERNA ALZATE</v>
          </cell>
          <cell r="AL433" t="str">
            <v>PNN FARALLONES DE CALI</v>
          </cell>
          <cell r="AM433" t="str">
            <v>2 SUPERVISOR</v>
          </cell>
          <cell r="AN433" t="str">
            <v>3 CÉDULA DE CIUDADANÍA</v>
          </cell>
          <cell r="AO433">
            <v>16738049</v>
          </cell>
          <cell r="AP433" t="str">
            <v>JAIME ALBERTO CELIS PERDOMO</v>
          </cell>
          <cell r="AQ433">
            <v>88</v>
          </cell>
          <cell r="AR433" t="str">
            <v>3 NO PACTADOS</v>
          </cell>
          <cell r="AS433" t="str">
            <v>4 NO SE HA ADICIONADO NI EN VALOR y EN TIEMPO</v>
          </cell>
          <cell r="AT433">
            <v>0</v>
          </cell>
          <cell r="AU433">
            <v>0</v>
          </cell>
          <cell r="AV433" t="str">
            <v>N/A</v>
          </cell>
          <cell r="AW433">
            <v>0</v>
          </cell>
          <cell r="AX433" t="str">
            <v>N/A</v>
          </cell>
          <cell r="AY433" t="str">
            <v>N/A</v>
          </cell>
          <cell r="AZ433" t="str">
            <v>16/10/2025</v>
          </cell>
          <cell r="BB433">
            <v>46021</v>
          </cell>
          <cell r="BC433" t="str">
            <v>N/A</v>
          </cell>
          <cell r="BD433" t="str">
            <v>2. NO</v>
          </cell>
          <cell r="BE433" t="str">
            <v>N/A</v>
          </cell>
          <cell r="BF433">
            <v>0</v>
          </cell>
          <cell r="BG433" t="str">
            <v>2. NO</v>
          </cell>
          <cell r="BH433">
            <v>0</v>
          </cell>
          <cell r="BI433" t="str">
            <v>N/A</v>
          </cell>
          <cell r="BJ433">
            <v>0</v>
          </cell>
          <cell r="BK433" t="str">
            <v>N/A</v>
          </cell>
          <cell r="BL433" t="str">
            <v>2025753510100012E</v>
          </cell>
          <cell r="BM433">
            <v>306826464</v>
          </cell>
          <cell r="BN433" t="str">
            <v>WENDY ISABEL DAVID</v>
          </cell>
          <cell r="BO433" t="str">
            <v xml:space="preserve">https://community.secop.gov.co/Public/Tendering/ContractNoticePhases/View?PPI=CO1.PPI.42592857&amp;isFromPublicArea=True&amp;isModal=False </v>
          </cell>
          <cell r="BP433" t="str">
            <v>VIGENTE</v>
          </cell>
          <cell r="BR433" t="str">
            <v xml:space="preserve">https://community.secop.gov.co/Public/Tendering/ContractDetailView/Index?UniqueIdentifier=CO1.PCCNTR.8414001 </v>
          </cell>
          <cell r="BW433" t="e">
            <v>#N/A</v>
          </cell>
          <cell r="BX433" t="e">
            <v>#N/A</v>
          </cell>
          <cell r="BY433" t="e">
            <v>#N/A</v>
          </cell>
          <cell r="CN433">
            <v>306826464</v>
          </cell>
        </row>
        <row r="434">
          <cell r="A434" t="str">
            <v>CV-DTPA-FONAM-2025-12</v>
          </cell>
          <cell r="B434" t="str">
            <v>1 FONAM</v>
          </cell>
          <cell r="C434" t="str">
            <v>CONVENIO DE ASOCIACION CON CONSEJO COMUNITARIO No 012 DE 2025 FONAM</v>
          </cell>
          <cell r="D434" t="str">
            <v>CONSEJO COMUNITARIO BAJO MIRA Y FRONTERA</v>
          </cell>
          <cell r="E434">
            <v>45951</v>
          </cell>
          <cell r="F434" t="str">
            <v>PA01-3202008-9-021 PA01-3202060-19_1-022 PA01-3202008-10-023 Aunar esfuerzos administrativos, técnicos y financieros para fortalecer la instancia de administración y manejo del DNMI Cabo Manglares Bajo Mira y Frontera, en el marco de la conservación de la diversidad biológica de las áreas protegidas del SINAP.</v>
          </cell>
          <cell r="G434" t="str">
            <v>N-A</v>
          </cell>
          <cell r="H434" t="str">
            <v>2 CONTRATACIÓN DIRECTA</v>
          </cell>
          <cell r="I434" t="str">
            <v>20 OTROS</v>
          </cell>
          <cell r="J434" t="str">
            <v>INTERADMINISTRATIVO</v>
          </cell>
          <cell r="K434">
            <v>93141600</v>
          </cell>
          <cell r="L434">
            <v>29725</v>
          </cell>
          <cell r="M434">
            <v>65325</v>
          </cell>
          <cell r="N434">
            <v>45953</v>
          </cell>
          <cell r="O434" t="str">
            <v>N/A</v>
          </cell>
          <cell r="P434">
            <v>249840000</v>
          </cell>
          <cell r="Q434" t="str">
            <v>DOSCIENTOS CUARENTA Y NUEVE MILLONES OCHOCIENTOS CUARENTA MIL</v>
          </cell>
          <cell r="R434" t="str">
            <v>2 PERSONA JURIDICA</v>
          </cell>
          <cell r="S434" t="str">
            <v>1 NIT</v>
          </cell>
          <cell r="V434">
            <v>840000233</v>
          </cell>
          <cell r="W434" t="str">
            <v>8 DV 7</v>
          </cell>
          <cell r="X434" t="str">
            <v>N-A</v>
          </cell>
          <cell r="Y434" t="str">
            <v>Nariño</v>
          </cell>
          <cell r="Z434" t="str">
            <v>San Andrés de Tumaco</v>
          </cell>
          <cell r="AA434" t="str">
            <v>N/A</v>
          </cell>
          <cell r="AB434" t="str">
            <v>N/A</v>
          </cell>
          <cell r="AC434" t="str">
            <v>N/A</v>
          </cell>
          <cell r="AD434" t="str">
            <v>N/A</v>
          </cell>
          <cell r="AE434" t="str">
            <v>SI</v>
          </cell>
          <cell r="AF434" t="str">
            <v>1 PÓLIZA</v>
          </cell>
          <cell r="AG434" t="str">
            <v>14 ASEGURADORA SOLIDARIA</v>
          </cell>
          <cell r="AH434" t="str">
            <v>5 RESPONSABILIDAD EXTRACONTRACTUAL</v>
          </cell>
          <cell r="AI434">
            <v>45952</v>
          </cell>
          <cell r="AJ434" t="str">
            <v>775-47-994000002898 / 775 -74 - 994000000567</v>
          </cell>
          <cell r="AK434" t="str">
            <v>GLORIA TERESITA SERNA ALZATE</v>
          </cell>
          <cell r="AL434" t="str">
            <v>DNMI CABO MANGLARES</v>
          </cell>
          <cell r="AM434" t="str">
            <v>2 SUPERVISOR</v>
          </cell>
          <cell r="AN434" t="str">
            <v>3 CÉDULA DE CIUDADANÍA</v>
          </cell>
          <cell r="AO434">
            <v>1085903464</v>
          </cell>
          <cell r="AP434" t="str">
            <v>MARÍA FERNANDA VILLAREAL MONSALVE</v>
          </cell>
          <cell r="AQ434">
            <v>55</v>
          </cell>
          <cell r="AR434" t="str">
            <v>3 NO PACTADOS</v>
          </cell>
          <cell r="AS434" t="str">
            <v>4 NO SE HA ADICIONADO NI EN VALOR y EN TIEMPO</v>
          </cell>
          <cell r="AT434">
            <v>0</v>
          </cell>
          <cell r="AU434">
            <v>0</v>
          </cell>
          <cell r="AV434" t="str">
            <v>N/A</v>
          </cell>
          <cell r="AW434">
            <v>0</v>
          </cell>
          <cell r="AX434" t="str">
            <v>N/A</v>
          </cell>
          <cell r="AY434" t="str">
            <v>N/A</v>
          </cell>
          <cell r="AZ434">
            <v>45953</v>
          </cell>
          <cell r="BA434">
            <v>45953</v>
          </cell>
          <cell r="BB434">
            <v>46006</v>
          </cell>
          <cell r="BC434" t="str">
            <v>N/A</v>
          </cell>
          <cell r="BD434" t="str">
            <v>2. NO</v>
          </cell>
          <cell r="BE434" t="str">
            <v>N/A</v>
          </cell>
          <cell r="BF434">
            <v>0</v>
          </cell>
          <cell r="BG434" t="str">
            <v>2. NO</v>
          </cell>
          <cell r="BH434">
            <v>0</v>
          </cell>
          <cell r="BI434" t="str">
            <v>N/A</v>
          </cell>
          <cell r="BJ434">
            <v>0</v>
          </cell>
          <cell r="BK434" t="str">
            <v>N/A</v>
          </cell>
          <cell r="BL434" t="str">
            <v>2025753510100009E</v>
          </cell>
          <cell r="BM434">
            <v>249840000</v>
          </cell>
          <cell r="BN434" t="str">
            <v>STEPHANIE ANDREA RODRÍGUEZ VALENCIA</v>
          </cell>
          <cell r="BO434" t="str">
            <v xml:space="preserve">https://community.secop.gov.co/Public/Tendering/ContractNoticePhases/View?PPI=CO1.PPI.42974471&amp;isFromPublicArea=True&amp;isModal=False </v>
          </cell>
          <cell r="BP434" t="str">
            <v>VIGENTE</v>
          </cell>
          <cell r="BR434" t="str">
            <v xml:space="preserve">https://community.secop.gov.co/Public/Tendering/ContractDetailView/Index?UniqueIdentifier=CO1.PCCNTR.8473962 </v>
          </cell>
        </row>
        <row r="435">
          <cell r="A435" t="str">
            <v>CV-DTPA-FONAM-2025-13</v>
          </cell>
          <cell r="B435" t="str">
            <v>1 FONAM</v>
          </cell>
          <cell r="C435" t="str">
            <v xml:space="preserve">PROCESO CANCELADO </v>
          </cell>
          <cell r="F435" t="str">
            <v>PA10-3202008-10-030 Aunar esfuerzos administrativos, técnicos, operativos y financieros para la implementación del régimen especial de manejo “REM” en el marco de la conservación de la diversidad biológica de las áreas protegidas del SINAP nacional.</v>
          </cell>
          <cell r="AO435" t="e">
            <v>#N/A</v>
          </cell>
          <cell r="BM435">
            <v>0</v>
          </cell>
          <cell r="BN435" t="str">
            <v>DIANA PATRICIA GUERRERO</v>
          </cell>
        </row>
        <row r="436">
          <cell r="A436" t="str">
            <v>CV-DTPA-FONAM-2025-14</v>
          </cell>
          <cell r="B436" t="str">
            <v>1 FONAM</v>
          </cell>
          <cell r="C436" t="str">
            <v>CONVENIO DE ASOCIACIÓN 013 2025 FONAM</v>
          </cell>
          <cell r="D436" t="str">
            <v>ASOCIACION DE CABILDOS INDIGENAS DEL MUNICIPIO DE NUQUI, JURUBIDA, CHORI</v>
          </cell>
          <cell r="E436">
            <v>45952</v>
          </cell>
          <cell r="F436" t="str">
            <v>PA10-3202008-10-030 Aunar esfuerzos administrativos, técnicos, operativos y financieros para la implementación del régimen especial de manejo “REM” en el marco de la conservación de la diversidad biológica de las áreas protegidas del SINAP nacional.</v>
          </cell>
          <cell r="G436" t="str">
            <v>N-A</v>
          </cell>
          <cell r="H436" t="str">
            <v>2 CONTRATACIÓN DIRECTA</v>
          </cell>
          <cell r="I436" t="str">
            <v>20 OTROS</v>
          </cell>
          <cell r="J436" t="str">
            <v>INTERADMINISTRATIVO</v>
          </cell>
          <cell r="K436">
            <v>80141607</v>
          </cell>
          <cell r="L436">
            <v>32325</v>
          </cell>
          <cell r="M436">
            <v>65425</v>
          </cell>
          <cell r="N436">
            <v>45953</v>
          </cell>
          <cell r="O436" t="str">
            <v>N/A</v>
          </cell>
          <cell r="P436">
            <v>58500000</v>
          </cell>
          <cell r="Q436" t="str">
            <v>CINCUENTA Y OCHO MILLONES QUINIENTOS MIL</v>
          </cell>
          <cell r="R436" t="str">
            <v>2 PERSONA JURIDICA</v>
          </cell>
          <cell r="S436" t="str">
            <v>1 NIT</v>
          </cell>
          <cell r="V436">
            <v>900166436</v>
          </cell>
          <cell r="W436" t="str">
            <v>6 DV 5</v>
          </cell>
          <cell r="X436" t="str">
            <v>N-A</v>
          </cell>
          <cell r="Y436" t="str">
            <v>Chocó</v>
          </cell>
          <cell r="Z436" t="str">
            <v>Nuqui</v>
          </cell>
          <cell r="AA436" t="str">
            <v>N/A</v>
          </cell>
          <cell r="AB436" t="str">
            <v>N/A</v>
          </cell>
          <cell r="AC436" t="str">
            <v>N/A</v>
          </cell>
          <cell r="AD436" t="str">
            <v>N/A</v>
          </cell>
          <cell r="AE436" t="str">
            <v>SI</v>
          </cell>
          <cell r="AF436" t="str">
            <v>1 PÓLIZA</v>
          </cell>
          <cell r="AG436" t="str">
            <v>12 SEGUROS DEL ESTADO</v>
          </cell>
          <cell r="AH436" t="str">
            <v>5 RESPONSABILIDAD EXTRACONTRACTUAL</v>
          </cell>
          <cell r="AI436">
            <v>45953</v>
          </cell>
          <cell r="AJ436" t="str">
            <v>45-40-101103761 / 45-44-101170436</v>
          </cell>
          <cell r="AK436" t="str">
            <v>GLORIA TERESITA SERNA ALZATE</v>
          </cell>
          <cell r="AL436" t="str">
            <v>PNN UTRÍA</v>
          </cell>
          <cell r="AM436" t="str">
            <v>2 SUPERVISOR</v>
          </cell>
          <cell r="AN436" t="str">
            <v>3 CÉDULA DE CIUDADANÍA</v>
          </cell>
          <cell r="AO436">
            <v>66848955</v>
          </cell>
          <cell r="AP436" t="str">
            <v>MARIA XIMENA ZORRILLA A.</v>
          </cell>
          <cell r="AQ436">
            <v>70</v>
          </cell>
          <cell r="AR436" t="str">
            <v>3 NO PACTADOS</v>
          </cell>
          <cell r="AS436" t="str">
            <v>4 NO SE HA ADICIONADO NI EN VALOR y EN TIEMPO</v>
          </cell>
          <cell r="AT436">
            <v>0</v>
          </cell>
          <cell r="AU436">
            <v>0</v>
          </cell>
          <cell r="AV436" t="str">
            <v>N/A</v>
          </cell>
          <cell r="AW436">
            <v>0</v>
          </cell>
          <cell r="AX436" t="str">
            <v>N/A</v>
          </cell>
          <cell r="AY436" t="str">
            <v>N/A</v>
          </cell>
          <cell r="AZ436">
            <v>45957</v>
          </cell>
          <cell r="BA436">
            <v>45957</v>
          </cell>
          <cell r="BB436">
            <v>46021</v>
          </cell>
          <cell r="BC436" t="str">
            <v>N/A</v>
          </cell>
          <cell r="BD436" t="str">
            <v>2. NO</v>
          </cell>
          <cell r="BE436" t="str">
            <v>N/A</v>
          </cell>
          <cell r="BF436">
            <v>0</v>
          </cell>
          <cell r="BG436" t="str">
            <v>2. NO</v>
          </cell>
          <cell r="BH436">
            <v>0</v>
          </cell>
          <cell r="BI436" t="str">
            <v>N/A</v>
          </cell>
          <cell r="BJ436">
            <v>0</v>
          </cell>
          <cell r="BK436" t="str">
            <v>N/A</v>
          </cell>
          <cell r="BL436" t="str">
            <v>2025753510100011E</v>
          </cell>
          <cell r="BM436">
            <v>58500000</v>
          </cell>
          <cell r="BN436" t="str">
            <v>DIANA PATRICIA GUERRERO</v>
          </cell>
          <cell r="BO436" t="str">
            <v xml:space="preserve">https://community.secop.gov.co/Public/Tendering/ContractNoticePhases/View?PPI=CO1.PPI.43025731&amp;isFromPublicArea=True&amp;isModal=False </v>
          </cell>
          <cell r="BP436" t="str">
            <v>VIGENTE</v>
          </cell>
          <cell r="BR436" t="str">
            <v xml:space="preserve">https://community.secop.gov.co/Public/Tendering/ContractDetailView/Index?UniqueIdentifier=CO1.PCCNTR.8481406 </v>
          </cell>
        </row>
        <row r="437">
          <cell r="A437" t="str">
            <v>CV-DTPA-FONAM-2025-15</v>
          </cell>
          <cell r="B437" t="str">
            <v>1 FONAM</v>
          </cell>
          <cell r="C437" t="str">
            <v>CONVENIO DE ASOCIACIÓN CON CONSEJO COMUNITARIO 014-2025 FONAM</v>
          </cell>
          <cell r="D437" t="str">
            <v xml:space="preserve">CONSEJO COMUNITARIO DE LA COMUNIDAD NEGRA DE LLANOBAJO </v>
          </cell>
          <cell r="E437">
            <v>45968</v>
          </cell>
          <cell r="F437" t="str">
            <v>PA04-3202008-10-158 Aunar esfuerzos técnicos, administrativos y financieros para realizar la etapa de aprestamiento del proceso consulta previa del plan de manejo del Parque Nacional Natural Farallones de Cali en la cuenca del Anchicayá con el Consejo Comunitario de la Comunidad Negra de Llano Bajo, en el marco de la conservación de la diversidad biológica de las áreas protegidas del SINAP nacional, especialmente en los ecosistemas andinos y de páramo.</v>
          </cell>
          <cell r="G437" t="str">
            <v>N-A</v>
          </cell>
          <cell r="H437" t="str">
            <v>2 CONTRATACIÓN DIRECTA</v>
          </cell>
          <cell r="I437" t="str">
            <v>20 OTROS</v>
          </cell>
          <cell r="J437" t="str">
            <v>N/A</v>
          </cell>
          <cell r="K437">
            <v>77101604</v>
          </cell>
          <cell r="L437">
            <v>36125</v>
          </cell>
          <cell r="M437">
            <v>71625</v>
          </cell>
          <cell r="N437">
            <v>45968</v>
          </cell>
          <cell r="O437" t="str">
            <v>N/A</v>
          </cell>
          <cell r="P437">
            <v>64031000</v>
          </cell>
          <cell r="Q437" t="str">
            <v>SESENTA Y CUATRO MILLONES TREINTA Y UN MIL</v>
          </cell>
          <cell r="R437" t="str">
            <v>2 PERSONA JURIDICA</v>
          </cell>
          <cell r="S437" t="str">
            <v>1 NIT</v>
          </cell>
          <cell r="V437">
            <v>835000515</v>
          </cell>
          <cell r="W437" t="str">
            <v>1 DV 0</v>
          </cell>
          <cell r="X437" t="str">
            <v>N-A</v>
          </cell>
          <cell r="Y437" t="str">
            <v>Valle del Cauca</v>
          </cell>
          <cell r="Z437" t="str">
            <v>Buenaventura</v>
          </cell>
          <cell r="AA437" t="str">
            <v>N/A</v>
          </cell>
          <cell r="AB437" t="str">
            <v>N/A</v>
          </cell>
          <cell r="AC437" t="str">
            <v>N/A</v>
          </cell>
          <cell r="AD437" t="str">
            <v>N/A</v>
          </cell>
          <cell r="AE437" t="str">
            <v>SI</v>
          </cell>
          <cell r="AF437" t="str">
            <v>1 PÓLIZA</v>
          </cell>
          <cell r="AG437" t="str">
            <v>12 SEGUROS DEL ESTADO</v>
          </cell>
          <cell r="AH437" t="str">
            <v>5 RESPONSABILIDAD EXTRACONTRACTUAL</v>
          </cell>
          <cell r="AI437">
            <v>45968</v>
          </cell>
          <cell r="AJ437" t="str">
            <v xml:space="preserve">45-44-101170865
 / 45-40-101104141
</v>
          </cell>
          <cell r="AK437" t="str">
            <v>GLORIA TERESITA SERNA ALZATE</v>
          </cell>
          <cell r="AL437" t="str">
            <v>PNN FARALLONES DE CALI</v>
          </cell>
          <cell r="AM437" t="str">
            <v>2 SUPERVISOR</v>
          </cell>
          <cell r="AN437" t="str">
            <v>3 CÉDULA DE CIUDADANÍA</v>
          </cell>
          <cell r="AO437">
            <v>16738049</v>
          </cell>
          <cell r="AP437" t="str">
            <v>JAIME ALBERTO CELIS PERDOMO</v>
          </cell>
          <cell r="AQ437">
            <v>53</v>
          </cell>
          <cell r="AR437" t="str">
            <v>3 NO PACTADOS</v>
          </cell>
          <cell r="AS437" t="str">
            <v>4 NO SE HA ADICIONADO NI EN VALOR y EN TIEMPO</v>
          </cell>
          <cell r="AT437">
            <v>0</v>
          </cell>
          <cell r="AU437">
            <v>0</v>
          </cell>
          <cell r="AV437" t="str">
            <v>N/A</v>
          </cell>
          <cell r="AW437">
            <v>0</v>
          </cell>
          <cell r="AX437" t="str">
            <v>N/A</v>
          </cell>
          <cell r="AY437" t="str">
            <v>N/A</v>
          </cell>
          <cell r="AZ437">
            <v>45968</v>
          </cell>
          <cell r="BA437">
            <v>45968</v>
          </cell>
          <cell r="BB437">
            <v>46011</v>
          </cell>
          <cell r="BC437" t="str">
            <v>N/A</v>
          </cell>
          <cell r="BD437" t="str">
            <v>2. NO</v>
          </cell>
          <cell r="BE437" t="str">
            <v>N/A</v>
          </cell>
          <cell r="BF437">
            <v>0</v>
          </cell>
          <cell r="BG437" t="str">
            <v>2. NO</v>
          </cell>
          <cell r="BH437">
            <v>0</v>
          </cell>
          <cell r="BI437" t="str">
            <v>N/A</v>
          </cell>
          <cell r="BJ437">
            <v>0</v>
          </cell>
          <cell r="BK437" t="str">
            <v>N/A</v>
          </cell>
          <cell r="BL437" t="str">
            <v>2025753510100013E</v>
          </cell>
          <cell r="BM437">
            <v>64031000</v>
          </cell>
          <cell r="BN437" t="str">
            <v>DIANA PATRICIA GUERRERO</v>
          </cell>
          <cell r="BO437" t="str">
            <v xml:space="preserve">https://community.secop.gov.co/Public/Tendering/ContractNoticePhases/View?PPI=CO1.PPI.43400842&amp;isFromPublicArea=True&amp;isModal=False </v>
          </cell>
          <cell r="BP437" t="str">
            <v>VIGENTE</v>
          </cell>
          <cell r="BR437" t="str">
            <v xml:space="preserve">https://community.secop.gov.co/Public/Tendering/ContractDetailView/Index?UniqueIdentifier=CO1.PCCNTR.8557984 </v>
          </cell>
        </row>
        <row r="438">
          <cell r="A438" t="str">
            <v>CV-DTPA-NACIÓN-2025-16</v>
          </cell>
          <cell r="B438" t="str">
            <v>2 NACION</v>
          </cell>
          <cell r="C438" t="str">
            <v>CONVENIO DE ASOCIACIÓN CON CONSEJO COMUNITARIO 015-2025 NACION</v>
          </cell>
          <cell r="D438" t="str">
            <v xml:space="preserve">CONSEJO COMUNITARIO GENERAL LOS RISCALES DE NUQUI
</v>
          </cell>
          <cell r="E438">
            <v>45968</v>
          </cell>
          <cell r="F438" t="str">
            <v>PA10-3202052-8-031 Aunar esfuerzos administrativos, técnicos y financieros para avanzar en la implementación de la consulta previa del plan de manejo del PNN Utria con el consejo comunitarios Generales los Riscales y el Consejo comunitario General los Delfines, en el marco de la conservación de la diversidad biológica de las áreas protegidas del SINAP Nacional.</v>
          </cell>
          <cell r="G438" t="str">
            <v>N-A</v>
          </cell>
          <cell r="H438" t="str">
            <v>2 CONTRATACIÓN DIRECTA</v>
          </cell>
          <cell r="I438" t="str">
            <v>20 OTROS</v>
          </cell>
          <cell r="J438" t="str">
            <v>N/A</v>
          </cell>
          <cell r="K438">
            <v>90000000</v>
          </cell>
          <cell r="L438">
            <v>22325</v>
          </cell>
          <cell r="M438">
            <v>45525</v>
          </cell>
          <cell r="N438">
            <v>45968</v>
          </cell>
          <cell r="O438" t="str">
            <v>N/A</v>
          </cell>
          <cell r="P438">
            <v>64000000</v>
          </cell>
          <cell r="Q438" t="str">
            <v>SESENTA Y CUATRO MILLONES</v>
          </cell>
          <cell r="R438" t="str">
            <v>2 PERSONA JURIDICA</v>
          </cell>
          <cell r="S438" t="str">
            <v>1 NIT</v>
          </cell>
          <cell r="V438">
            <v>818001819</v>
          </cell>
          <cell r="W438" t="str">
            <v>8 DV 7</v>
          </cell>
          <cell r="X438" t="str">
            <v>N-A</v>
          </cell>
          <cell r="Y438" t="str">
            <v>Chocó</v>
          </cell>
          <cell r="Z438" t="str">
            <v>Nuqui</v>
          </cell>
          <cell r="AA438" t="str">
            <v>N/A</v>
          </cell>
          <cell r="AB438" t="str">
            <v>N/A</v>
          </cell>
          <cell r="AC438" t="str">
            <v>N/A</v>
          </cell>
          <cell r="AD438" t="str">
            <v>N/A</v>
          </cell>
          <cell r="AE438" t="str">
            <v>SI</v>
          </cell>
          <cell r="AF438" t="str">
            <v>1 PÓLIZA</v>
          </cell>
          <cell r="AG438" t="str">
            <v>12 SEGUROS DEL ESTADO</v>
          </cell>
          <cell r="AH438" t="str">
            <v>5 RESPONSABILIDAD EXTRACONTRACTUAL</v>
          </cell>
          <cell r="AI438">
            <v>45971</v>
          </cell>
          <cell r="AJ438" t="str">
            <v>45-44-101170911
 / 45-40-101104174</v>
          </cell>
          <cell r="AK438" t="str">
            <v>GLORIA TERESITA SERNA ALZATE</v>
          </cell>
          <cell r="AL438" t="str">
            <v>PNN UTRÍA</v>
          </cell>
          <cell r="AM438" t="str">
            <v>2 SUPERVISOR</v>
          </cell>
          <cell r="AN438" t="str">
            <v>3 CÉDULA DE CIUDADANÍA</v>
          </cell>
          <cell r="AO438">
            <v>66848955</v>
          </cell>
          <cell r="AP438" t="str">
            <v>MARIA XIMENA ZORRILLA A.</v>
          </cell>
          <cell r="AQ438">
            <v>53</v>
          </cell>
          <cell r="AR438" t="str">
            <v>3 NO PACTADOS</v>
          </cell>
          <cell r="AS438" t="str">
            <v>4 NO SE HA ADICIONADO NI EN VALOR y EN TIEMPO</v>
          </cell>
          <cell r="AT438">
            <v>0</v>
          </cell>
          <cell r="AU438">
            <v>0</v>
          </cell>
          <cell r="AV438" t="str">
            <v>N/A</v>
          </cell>
          <cell r="AW438">
            <v>0</v>
          </cell>
          <cell r="AX438" t="str">
            <v>N/A</v>
          </cell>
          <cell r="AY438" t="str">
            <v>N/A</v>
          </cell>
          <cell r="AZ438">
            <v>45972</v>
          </cell>
          <cell r="BA438">
            <v>45972</v>
          </cell>
          <cell r="BB438">
            <v>46021</v>
          </cell>
          <cell r="BC438" t="str">
            <v>N/A</v>
          </cell>
          <cell r="BD438" t="str">
            <v>2. NO</v>
          </cell>
          <cell r="BE438" t="str">
            <v>N/A</v>
          </cell>
          <cell r="BF438">
            <v>0</v>
          </cell>
          <cell r="BG438" t="str">
            <v>2. NO</v>
          </cell>
          <cell r="BH438">
            <v>0</v>
          </cell>
          <cell r="BI438" t="str">
            <v>N/A</v>
          </cell>
          <cell r="BJ438">
            <v>0</v>
          </cell>
          <cell r="BK438" t="str">
            <v>N/A</v>
          </cell>
          <cell r="BL438" t="str">
            <v>2025753510100014E</v>
          </cell>
          <cell r="BM438">
            <v>64000000</v>
          </cell>
          <cell r="BN438" t="str">
            <v>DIANA PATRICIA GUERRERO</v>
          </cell>
          <cell r="BO438" t="str">
            <v xml:space="preserve">https://community.secop.gov.co/Public/Tendering/ContractNoticePhases/View?PPI=CO1.PPI.43430563&amp;isFromPublicArea=True&amp;isModal=False </v>
          </cell>
          <cell r="BP438" t="str">
            <v>VIGENTE</v>
          </cell>
          <cell r="BR438" t="str">
            <v xml:space="preserve">https://community.secop.gov.co/Public/Tendering/ContractDetailView/Index?UniqueIdentifier=CO1.PCCNTR.8563507 </v>
          </cell>
        </row>
        <row r="439">
          <cell r="A439" t="str">
            <v>CV-DTPA-FONAM-2025-17</v>
          </cell>
          <cell r="B439" t="str">
            <v>1 FONAM</v>
          </cell>
          <cell r="C439" t="str">
            <v>CONVENIO DE ASOCIACIÓN 092 CON ESAL 016-2025 FONAM</v>
          </cell>
          <cell r="D439" t="str">
            <v>FUNDACION INNSPIRAMOS</v>
          </cell>
          <cell r="E439">
            <v>45995</v>
          </cell>
          <cell r="F439" t="str">
            <v>PA04-3202060-19_1-149 Aunar esfuerzos técnicos, financieros, acciones administrativas y operativas para la implementación de de mantenimiento en las áreas en proceso de restauración ecológica iniciados por el Parque Nacional Natural Farallones de Cali durante las vigencias 2023 y 2024, especialmente en los ecosistemas andinos y de páramo, en el marco de la conservación de la diversidad biológica de las Áreas Protegidas del SINAP Nacional</v>
          </cell>
          <cell r="G439" t="str">
            <v>N-A</v>
          </cell>
          <cell r="H439" t="str">
            <v>2 CONTRATACIÓN DIRECTA</v>
          </cell>
          <cell r="I439" t="str">
            <v>20 OTROS</v>
          </cell>
          <cell r="J439" t="str">
            <v>N/A</v>
          </cell>
          <cell r="K439">
            <v>70151805</v>
          </cell>
          <cell r="L439">
            <v>34825</v>
          </cell>
          <cell r="M439">
            <v>81625</v>
          </cell>
          <cell r="N439">
            <v>45996</v>
          </cell>
          <cell r="O439" t="str">
            <v>N/A</v>
          </cell>
          <cell r="P439">
            <v>196984957</v>
          </cell>
          <cell r="Q439" t="str">
            <v>CIENTO NOVENTA Y SEIS MILLONES NOVECIENTOS OCHENTA Y CUATRO MIL NOVECIENTOS CINCUENTA Y SIETE</v>
          </cell>
          <cell r="R439" t="str">
            <v>2 PERSONA JURIDICA</v>
          </cell>
          <cell r="S439" t="str">
            <v>1 NIT</v>
          </cell>
          <cell r="V439">
            <v>900107609</v>
          </cell>
          <cell r="W439" t="str">
            <v>1 DV 0</v>
          </cell>
          <cell r="X439" t="str">
            <v>N-A</v>
          </cell>
          <cell r="Y439" t="str">
            <v>Valle del Cauca</v>
          </cell>
          <cell r="Z439" t="str">
            <v>Tuluá</v>
          </cell>
          <cell r="AA439" t="str">
            <v>N/A</v>
          </cell>
          <cell r="AB439" t="str">
            <v>N/A</v>
          </cell>
          <cell r="AC439" t="str">
            <v>N/A</v>
          </cell>
          <cell r="AD439" t="str">
            <v>N/A</v>
          </cell>
          <cell r="AE439" t="str">
            <v>SI</v>
          </cell>
          <cell r="AF439" t="str">
            <v>1 PÓLIZA</v>
          </cell>
          <cell r="AG439" t="str">
            <v>8 MUNDIAL SEGUROS</v>
          </cell>
          <cell r="AH439" t="str">
            <v>5 RESPONSABILIDAD EXTRACONTRACTUAL</v>
          </cell>
          <cell r="AI439">
            <v>45996</v>
          </cell>
          <cell r="AJ439" t="str">
            <v>100108786 /100029932</v>
          </cell>
          <cell r="AK439" t="str">
            <v>GLORIA TERESITA SERNA ALZATE</v>
          </cell>
          <cell r="AL439" t="str">
            <v>PNN FARALLONES DE CALI</v>
          </cell>
          <cell r="AM439" t="str">
            <v>2 SUPERVISOR</v>
          </cell>
          <cell r="AN439" t="str">
            <v>3 CÉDULA DE CIUDADANÍA</v>
          </cell>
          <cell r="AO439">
            <v>16738049</v>
          </cell>
          <cell r="AP439" t="str">
            <v>JAIME ALBERTO CELIS PERDOMO</v>
          </cell>
          <cell r="AQ439">
            <v>26</v>
          </cell>
          <cell r="AR439" t="str">
            <v>3 NO PACTADOS</v>
          </cell>
          <cell r="AS439" t="str">
            <v>4 NO SE HA ADICIONADO NI EN VALOR y EN TIEMPO</v>
          </cell>
          <cell r="AT439">
            <v>0</v>
          </cell>
          <cell r="AU439">
            <v>0</v>
          </cell>
          <cell r="AV439" t="str">
            <v>N/A</v>
          </cell>
          <cell r="AW439">
            <v>0</v>
          </cell>
          <cell r="AX439" t="str">
            <v>N/A</v>
          </cell>
          <cell r="AY439" t="str">
            <v>N/A</v>
          </cell>
          <cell r="AZ439">
            <v>46000</v>
          </cell>
          <cell r="BA439">
            <v>46000</v>
          </cell>
          <cell r="BB439">
            <v>46021</v>
          </cell>
          <cell r="BC439" t="str">
            <v>N/A</v>
          </cell>
          <cell r="BD439" t="str">
            <v>2. NO</v>
          </cell>
          <cell r="BE439" t="str">
            <v>N/A</v>
          </cell>
          <cell r="BF439">
            <v>0</v>
          </cell>
          <cell r="BG439" t="str">
            <v>2. NO</v>
          </cell>
          <cell r="BH439">
            <v>0</v>
          </cell>
          <cell r="BI439" t="str">
            <v>N/A</v>
          </cell>
          <cell r="BJ439">
            <v>0</v>
          </cell>
          <cell r="BK439" t="str">
            <v>N/A</v>
          </cell>
          <cell r="BL439" t="str">
            <v>2025753510100015E</v>
          </cell>
          <cell r="BM439">
            <v>196984957</v>
          </cell>
          <cell r="BN439" t="str">
            <v>ALEX YANIRA PISMAG PORTILLA</v>
          </cell>
          <cell r="BO439" t="str">
            <v xml:space="preserve">https://community.secop.gov.co/Public/Tendering/ContractNoticePhases/View?PPI=CO1.PPI.43997290&amp;isFromPublicArea=True&amp;isModal=False </v>
          </cell>
          <cell r="BP439" t="str">
            <v>VIGENTE</v>
          </cell>
          <cell r="BR439" t="str">
            <v xml:space="preserve">https://community.secop.gov.co/Public/Tendering/ContractDetailView/Index?UniqueIdentifier=CO1.PCCNTR.8677064 </v>
          </cell>
        </row>
        <row r="440">
          <cell r="A440" t="str">
            <v>SELECCIÓN ABREVIADA SUBASTA INVERSA</v>
          </cell>
          <cell r="J440" t="str">
            <v>N/A</v>
          </cell>
          <cell r="AO440" t="e">
            <v>#N/A</v>
          </cell>
          <cell r="BM440">
            <v>0</v>
          </cell>
          <cell r="BW440" t="e">
            <v>#N/A</v>
          </cell>
          <cell r="BX440" t="e">
            <v>#N/A</v>
          </cell>
          <cell r="BY440" t="e">
            <v>#N/A</v>
          </cell>
          <cell r="CN440">
            <v>0</v>
          </cell>
        </row>
        <row r="441">
          <cell r="A441" t="str">
            <v>DTPA-SASI-1-2025</v>
          </cell>
          <cell r="B441" t="str">
            <v>1 FONAM</v>
          </cell>
          <cell r="C441" t="str">
            <v>PROCESO DECLARADO DESIERTO - RESOLUCIÓN 014</v>
          </cell>
          <cell r="D441" t="str">
            <v>WENDY-SUBASTA-INSUMOS</v>
          </cell>
          <cell r="J441" t="str">
            <v>N/A</v>
          </cell>
          <cell r="AO441" t="e">
            <v>#N/A</v>
          </cell>
          <cell r="BM441">
            <v>0</v>
          </cell>
          <cell r="BW441" t="e">
            <v>#N/A</v>
          </cell>
          <cell r="BX441" t="e">
            <v>#N/A</v>
          </cell>
          <cell r="BY441" t="e">
            <v>#N/A</v>
          </cell>
          <cell r="CN441">
            <v>0</v>
          </cell>
        </row>
        <row r="442">
          <cell r="A442" t="str">
            <v>DTPA-SASI-2-2025</v>
          </cell>
          <cell r="B442" t="str">
            <v>1 FONAM</v>
          </cell>
          <cell r="C442" t="str">
            <v>CONTRATO FONAM 005 DE 2025</v>
          </cell>
          <cell r="D442" t="str">
            <v>COMERCIALIZADORA LA GEMA S.A.S</v>
          </cell>
          <cell r="E442">
            <v>45925</v>
          </cell>
          <cell r="F442" t="str">
            <v>PA04-3202032-1-104, PA04-3202008-9-132, PA04-3202032-1-108, PA04-3202008-9-163, PA04-3202010-25-164 Adquisición de elementos requeridos para la ejecución de acciones a desarrollarse en las diferentes las líneas estratégicas implementadas por el PNN Farallones de Cali, especialmente en los ecosistemas andinos y de páramo, en el marco de la conservación de la diversidad biológica de las Áreas Protegidas del SINAP Nacional.</v>
          </cell>
          <cell r="G442" t="str">
            <v>N-A</v>
          </cell>
          <cell r="H442" t="str">
            <v>4 SELECCIÓN ABREVIADA</v>
          </cell>
          <cell r="I442" t="str">
            <v>3 COMPRAVENTA y/o SUMINISTRO</v>
          </cell>
          <cell r="J442" t="str">
            <v>COMPRAVENTA</v>
          </cell>
          <cell r="K442">
            <v>49121503</v>
          </cell>
          <cell r="L442">
            <v>31425</v>
          </cell>
          <cell r="M442">
            <v>58125</v>
          </cell>
          <cell r="N442">
            <v>45926</v>
          </cell>
          <cell r="O442" t="str">
            <v>N/A</v>
          </cell>
          <cell r="P442">
            <v>62424481.740000002</v>
          </cell>
          <cell r="Q442" t="str">
            <v>SESENTA Y DOS MILLONES CUATROCIENTOS VEINTICUATRO MIL CUATROCIENTOS OCHENTA Y UN CON SETENTA Y CUATRO (CENTAVOS</v>
          </cell>
          <cell r="R442" t="str">
            <v>2 PERSONA JURIDICA</v>
          </cell>
          <cell r="S442" t="str">
            <v>1 NIT</v>
          </cell>
          <cell r="T442" t="str">
            <v>N/A</v>
          </cell>
          <cell r="U442" t="str">
            <v>N/A</v>
          </cell>
          <cell r="V442">
            <v>900405496</v>
          </cell>
          <cell r="W442" t="str">
            <v>4 DV 3</v>
          </cell>
          <cell r="X442" t="str">
            <v>N-A</v>
          </cell>
          <cell r="Y442" t="str">
            <v>Cundinamarca</v>
          </cell>
          <cell r="Z442" t="str">
            <v xml:space="preserve">Bogotá </v>
          </cell>
          <cell r="AA442" t="str">
            <v>N/A</v>
          </cell>
          <cell r="AB442" t="str">
            <v>N/A</v>
          </cell>
          <cell r="AC442" t="str">
            <v>N/A</v>
          </cell>
          <cell r="AD442" t="str">
            <v>N/A</v>
          </cell>
          <cell r="AE442" t="str">
            <v>SI</v>
          </cell>
          <cell r="AF442" t="str">
            <v>1 PÓLIZA</v>
          </cell>
          <cell r="AG442" t="str">
            <v>14 ASEGURADORA SOLIDARIA</v>
          </cell>
          <cell r="AH442" t="str">
            <v>45 CUMPLIM+ CALIDAD DL SERVICIO</v>
          </cell>
          <cell r="AI442">
            <v>45925</v>
          </cell>
          <cell r="AJ442" t="str">
            <v>310 - 47 - 994000018285</v>
          </cell>
          <cell r="AK442" t="str">
            <v>GLORIA TERESITA SERNA ALZATE</v>
          </cell>
          <cell r="AL442" t="str">
            <v>PNN FARALLONES DE CALI</v>
          </cell>
          <cell r="AM442" t="str">
            <v>2 SUPERVISOR</v>
          </cell>
          <cell r="AN442" t="str">
            <v>3 CÉDULA DE CIUDADANÍA</v>
          </cell>
          <cell r="AO442">
            <v>16738049</v>
          </cell>
          <cell r="AP442" t="str">
            <v>JAIME ALBERTO CELIS PERDOMO</v>
          </cell>
          <cell r="AQ442">
            <v>30</v>
          </cell>
          <cell r="AR442" t="str">
            <v>3 NO PACTADOS</v>
          </cell>
          <cell r="AS442" t="str">
            <v>4 NO SE HA ADICIONADO NI EN VALOR y EN TIEMPO</v>
          </cell>
          <cell r="AT442">
            <v>0</v>
          </cell>
          <cell r="AU442">
            <v>0</v>
          </cell>
          <cell r="AV442" t="str">
            <v>N/A</v>
          </cell>
          <cell r="AW442">
            <v>0</v>
          </cell>
          <cell r="AX442" t="str">
            <v>N/A</v>
          </cell>
          <cell r="AY442" t="str">
            <v>N/A</v>
          </cell>
          <cell r="AZ442">
            <v>45929</v>
          </cell>
          <cell r="BA442">
            <v>45975</v>
          </cell>
          <cell r="BB442">
            <v>45955</v>
          </cell>
          <cell r="BC442" t="str">
            <v>N/A</v>
          </cell>
          <cell r="BD442" t="str">
            <v>2. NO</v>
          </cell>
          <cell r="BE442" t="str">
            <v>N/A</v>
          </cell>
          <cell r="BF442">
            <v>0</v>
          </cell>
          <cell r="BG442" t="str">
            <v>2. NO</v>
          </cell>
          <cell r="BH442">
            <v>0</v>
          </cell>
          <cell r="BI442" t="str">
            <v>N/A</v>
          </cell>
          <cell r="BJ442">
            <v>0</v>
          </cell>
          <cell r="BK442" t="str">
            <v>N/A</v>
          </cell>
          <cell r="BL442" t="str">
            <v>2025753501400019E</v>
          </cell>
          <cell r="BM442">
            <v>62424481.740000002</v>
          </cell>
          <cell r="BN442" t="str">
            <v>WENDY ISABEL DAVID</v>
          </cell>
          <cell r="BO442" t="str">
            <v xml:space="preserve">https://community.secop.gov.co/Public/Tendering/ContractNoticePhases/View?PPI=CO1.PPI.41419120&amp;isFromPublicArea=True&amp;isModal=False </v>
          </cell>
          <cell r="BP442" t="str">
            <v>VIGENTE</v>
          </cell>
          <cell r="BR442" t="str">
            <v>https://community.secop.gov.co/Public/Tendering/ContractDetailView/Index?UniqueIdentifier=CO1.PCCNTR.8365814</v>
          </cell>
          <cell r="BW442" t="e">
            <v>#N/A</v>
          </cell>
          <cell r="BX442" t="e">
            <v>#N/A</v>
          </cell>
          <cell r="BY442" t="e">
            <v>#N/A</v>
          </cell>
          <cell r="CN442">
            <v>62424481.740000002</v>
          </cell>
        </row>
        <row r="443">
          <cell r="A443" t="str">
            <v>DTPA-SASI-3-2025</v>
          </cell>
          <cell r="B443" t="str">
            <v>1 FONAM</v>
          </cell>
          <cell r="C443" t="str">
            <v>CONTRATO FONAM 004 DE 2025</v>
          </cell>
          <cell r="D443" t="str">
            <v xml:space="preserve">FERRO AGRO DEL PACIFICO S.A.S
</v>
          </cell>
          <cell r="E443">
            <v>45925</v>
          </cell>
          <cell r="F443" t="str">
            <v>PA04-3202008-9-134, PA04-3202060-18_1_150, PA04-3202060_19_1-148 Suministro de insumos requeridos para la ejecución de acciones a desarrollarse en las diferentes las líneas estratégicas implementadas por el PNN Farallones de Cali, especialmente en los ecosistemas andinos y de páramo, en el marco de la conservación de la diversidad biológica de las Áreas Protegidas del SINAP Nacional.</v>
          </cell>
          <cell r="G443" t="str">
            <v>N-A</v>
          </cell>
          <cell r="H443" t="str">
            <v>4 SELECCIÓN ABREVIADA</v>
          </cell>
          <cell r="I443" t="str">
            <v>3 COMPRAVENTA y/o SUMINISTRO</v>
          </cell>
          <cell r="J443" t="str">
            <v>SUMINISTRO</v>
          </cell>
          <cell r="K443">
            <v>12161500</v>
          </cell>
          <cell r="L443">
            <v>31325</v>
          </cell>
          <cell r="M443">
            <v>58525</v>
          </cell>
          <cell r="N443">
            <v>45926</v>
          </cell>
          <cell r="O443" t="str">
            <v>N/A</v>
          </cell>
          <cell r="P443">
            <v>119797726</v>
          </cell>
          <cell r="Q443" t="str">
            <v>CIENTO DIECINUEVE MILLONES SETECIENTOS NOVENTA Y SIETE MIL SETECIENTOS VEINTISÉIS</v>
          </cell>
          <cell r="R443" t="str">
            <v>2 PERSONA JURIDICA</v>
          </cell>
          <cell r="S443" t="str">
            <v>1 NIT</v>
          </cell>
          <cell r="T443" t="str">
            <v>N/A</v>
          </cell>
          <cell r="U443" t="str">
            <v>N/A</v>
          </cell>
          <cell r="V443">
            <v>900629234</v>
          </cell>
          <cell r="W443" t="str">
            <v>3 DV 2</v>
          </cell>
          <cell r="X443" t="str">
            <v>N-A</v>
          </cell>
          <cell r="Y443" t="str">
            <v>Valle del Cauca</v>
          </cell>
          <cell r="Z443" t="str">
            <v>Yumbo</v>
          </cell>
          <cell r="AA443" t="str">
            <v>N/A</v>
          </cell>
          <cell r="AB443" t="str">
            <v>N/A</v>
          </cell>
          <cell r="AC443" t="str">
            <v>N/A</v>
          </cell>
          <cell r="AD443" t="str">
            <v>N/A</v>
          </cell>
          <cell r="AE443" t="str">
            <v>SI</v>
          </cell>
          <cell r="AF443" t="str">
            <v>1 PÓLIZA</v>
          </cell>
          <cell r="AG443" t="str">
            <v>12 SEGUROS DEL ESTADO</v>
          </cell>
          <cell r="AH443" t="str">
            <v>45 CUMPLIM+ CALIDAD DL SERVICIO</v>
          </cell>
          <cell r="AI443">
            <v>45925</v>
          </cell>
          <cell r="AJ443" t="str">
            <v>45-46-101033125</v>
          </cell>
          <cell r="AK443" t="str">
            <v>GLORIA TERESITA SERNA ALZATE</v>
          </cell>
          <cell r="AL443" t="str">
            <v>PNN FARALLONES DE CALI</v>
          </cell>
          <cell r="AM443" t="str">
            <v>2 SUPERVISOR</v>
          </cell>
          <cell r="AN443" t="str">
            <v>3 CÉDULA DE CIUDADANÍA</v>
          </cell>
          <cell r="AO443">
            <v>16738049</v>
          </cell>
          <cell r="AP443" t="str">
            <v>JAIME ALBERTO CELIS PERDOMO</v>
          </cell>
          <cell r="AQ443">
            <v>97</v>
          </cell>
          <cell r="AR443" t="str">
            <v>3 NO PACTADOS</v>
          </cell>
          <cell r="AS443" t="str">
            <v>4 NO SE HA ADICIONADO NI EN VALOR y EN TIEMPO</v>
          </cell>
          <cell r="AT443">
            <v>0</v>
          </cell>
          <cell r="AU443">
            <v>0</v>
          </cell>
          <cell r="AV443" t="str">
            <v>N/A</v>
          </cell>
          <cell r="AW443">
            <v>0</v>
          </cell>
          <cell r="AX443" t="str">
            <v>N/A</v>
          </cell>
          <cell r="AY443" t="str">
            <v>N/A</v>
          </cell>
          <cell r="AZ443">
            <v>45929</v>
          </cell>
          <cell r="BA443">
            <v>45941</v>
          </cell>
          <cell r="BB443">
            <v>46021</v>
          </cell>
          <cell r="BC443" t="str">
            <v>N/A</v>
          </cell>
          <cell r="BD443" t="str">
            <v>2. NO</v>
          </cell>
          <cell r="BE443" t="str">
            <v>N/A</v>
          </cell>
          <cell r="BF443">
            <v>0</v>
          </cell>
          <cell r="BG443" t="str">
            <v>2. NO</v>
          </cell>
          <cell r="BH443">
            <v>0</v>
          </cell>
          <cell r="BI443" t="str">
            <v>N/A</v>
          </cell>
          <cell r="BJ443">
            <v>0</v>
          </cell>
          <cell r="BK443" t="str">
            <v>N/A</v>
          </cell>
          <cell r="BL443" t="str">
            <v>2025753502000017E</v>
          </cell>
          <cell r="BM443">
            <v>119797726</v>
          </cell>
          <cell r="BN443" t="str">
            <v>WENDY ISABEL DAVID</v>
          </cell>
          <cell r="BO443" t="str">
            <v xml:space="preserve">https://community.secop.gov.co/Public/Tendering/ContractNoticePhases/View?PPI=CO1.PPI.41781779&amp;isFromPublicArea=True&amp;isModal=False </v>
          </cell>
          <cell r="BP443" t="str">
            <v>VIGENTE</v>
          </cell>
          <cell r="BR443" t="str">
            <v>https://community.secop.gov.co/Public/Tendering/ContractDetailView/Index?UniqueIdentifier=CO1.PCCNTR.8355246</v>
          </cell>
          <cell r="BW443" t="e">
            <v>#N/A</v>
          </cell>
          <cell r="BX443" t="e">
            <v>#N/A</v>
          </cell>
          <cell r="BY443" t="e">
            <v>#N/A</v>
          </cell>
          <cell r="CN443">
            <v>119797726</v>
          </cell>
        </row>
        <row r="444">
          <cell r="A444" t="str">
            <v>DTPA-SASI-4-2025</v>
          </cell>
          <cell r="B444" t="str">
            <v>1 FONAM</v>
          </cell>
          <cell r="C444" t="str">
            <v>CONTRATO FONAM 009 DE 2025</v>
          </cell>
          <cell r="D444" t="str">
            <v>TECHNOLOGY WORLD GROUP S.A.S.</v>
          </cell>
          <cell r="E444">
            <v>46015</v>
          </cell>
          <cell r="F444" t="str">
            <v>PA00-3202008-15-084, PA04-3202056-5-118, PA04-3202008-9-131, PA04-3202008-15-14, PA04-3202010-25-151, PA09-3202008-10-006 Adquirir equipos y elementos de computo y tecnológicos para fortalecer las acciones operativas y administrativas de la Dirección Territorial Pacífico y sus áreas protegidas, que permitan implementar las acciones, marcadas en la conservación de la diversidad biológica, así como en los ecosistemas andinos en el marco de la conservación de la diversidad biológica de las Áreas.</v>
          </cell>
          <cell r="G444" t="str">
            <v>N-A</v>
          </cell>
          <cell r="H444" t="str">
            <v>4 SELECCIÓN ABREVIADA</v>
          </cell>
          <cell r="I444" t="str">
            <v>3 COMPRAVENTA y/o SUMINISTRO</v>
          </cell>
          <cell r="J444" t="str">
            <v>COMPRAVENTA</v>
          </cell>
          <cell r="K444">
            <v>43211500</v>
          </cell>
          <cell r="L444" t="str">
            <v>37225/33825/31825</v>
          </cell>
          <cell r="M444" t="str">
            <v>86025/85925/85825</v>
          </cell>
          <cell r="N444">
            <v>46017</v>
          </cell>
          <cell r="O444" t="str">
            <v>N/A</v>
          </cell>
          <cell r="P444">
            <v>501955625</v>
          </cell>
          <cell r="Q444" t="str">
            <v>QUINIENTOS UN MILLONES NOVECIENTOS CINCUENTA Y CINCO MIL SEISCIENTOS VEINTICINCO</v>
          </cell>
          <cell r="R444" t="str">
            <v>2 PERSONA JURIDICA</v>
          </cell>
          <cell r="S444" t="str">
            <v>1 NIT</v>
          </cell>
          <cell r="T444" t="str">
            <v>N/A</v>
          </cell>
          <cell r="U444" t="str">
            <v>N/A</v>
          </cell>
          <cell r="V444">
            <v>900171311</v>
          </cell>
          <cell r="W444" t="str">
            <v>4 DV 3</v>
          </cell>
          <cell r="X444" t="str">
            <v>N-A</v>
          </cell>
          <cell r="AA444" t="str">
            <v>N/A</v>
          </cell>
          <cell r="AB444" t="str">
            <v>N/A</v>
          </cell>
          <cell r="AC444" t="str">
            <v>N/A</v>
          </cell>
          <cell r="AD444" t="str">
            <v>N/A</v>
          </cell>
          <cell r="AE444" t="str">
            <v>SI</v>
          </cell>
          <cell r="AF444" t="str">
            <v>1 PÓLIZA</v>
          </cell>
          <cell r="AG444" t="str">
            <v>12 SEGUROS DEL ESTADO</v>
          </cell>
          <cell r="AH444" t="str">
            <v>45 CUMPLIM+ CALIDAD DL SERVICIO</v>
          </cell>
          <cell r="AI444">
            <v>46017</v>
          </cell>
          <cell r="AJ444" t="str">
            <v xml:space="preserve">14-44-101252213
</v>
          </cell>
          <cell r="AK444" t="str">
            <v>GLORIA TERESITA SERNA ALZATE</v>
          </cell>
          <cell r="AL444" t="str">
            <v>PNN FARALLONES DE CALI</v>
          </cell>
          <cell r="AM444" t="str">
            <v>2 SUPERVISOR</v>
          </cell>
          <cell r="AN444" t="str">
            <v>3 CÉDULA DE CIUDADANÍA</v>
          </cell>
          <cell r="AO444">
            <v>16738049</v>
          </cell>
          <cell r="AP444" t="str">
            <v>JAIME ALBERTO CELIS PERDOMO</v>
          </cell>
          <cell r="AQ444">
            <v>7</v>
          </cell>
          <cell r="AR444" t="str">
            <v>3 NO PACTADOS</v>
          </cell>
          <cell r="AS444" t="str">
            <v>4 NO SE HA ADICIONADO NI EN VALOR y EN TIEMPO</v>
          </cell>
          <cell r="AT444">
            <v>0</v>
          </cell>
          <cell r="AU444">
            <v>0</v>
          </cell>
          <cell r="AV444" t="str">
            <v>N/A</v>
          </cell>
          <cell r="AW444">
            <v>0</v>
          </cell>
          <cell r="AX444" t="str">
            <v>N/A</v>
          </cell>
          <cell r="AY444" t="str">
            <v>N/A</v>
          </cell>
          <cell r="AZ444">
            <v>46017</v>
          </cell>
          <cell r="BA444">
            <v>46017</v>
          </cell>
          <cell r="BB444">
            <v>46022</v>
          </cell>
          <cell r="BC444" t="str">
            <v>N/A</v>
          </cell>
          <cell r="BD444" t="str">
            <v>2. NO</v>
          </cell>
          <cell r="BE444" t="str">
            <v>N/A</v>
          </cell>
          <cell r="BF444">
            <v>0</v>
          </cell>
          <cell r="BG444" t="str">
            <v>2. NO</v>
          </cell>
          <cell r="BH444">
            <v>0</v>
          </cell>
          <cell r="BI444" t="str">
            <v>N/A</v>
          </cell>
          <cell r="BJ444">
            <v>0</v>
          </cell>
          <cell r="BK444" t="str">
            <v>N/A</v>
          </cell>
          <cell r="BL444" t="str">
            <v>2025753520600001E</v>
          </cell>
          <cell r="BM444">
            <v>501955625</v>
          </cell>
          <cell r="BN444" t="str">
            <v>WENDY ISABEL DAVID</v>
          </cell>
          <cell r="BP444" t="str">
            <v>VIGENTE</v>
          </cell>
          <cell r="BR444" t="str">
            <v>https://community.secop.gov.co/Public/Tendering/ContractDetailView/Index?UniqueIdentifier=CO1.PCCNTR.8731557</v>
          </cell>
          <cell r="BW444" t="e">
            <v>#N/A</v>
          </cell>
          <cell r="BX444" t="e">
            <v>#N/A</v>
          </cell>
          <cell r="BY444" t="e">
            <v>#N/A</v>
          </cell>
          <cell r="CN444">
            <v>501955625</v>
          </cell>
        </row>
        <row r="445">
          <cell r="A445" t="str">
            <v>DTPA-SASI-5-2025</v>
          </cell>
          <cell r="B445" t="str">
            <v>1 FONAM</v>
          </cell>
          <cell r="D445" t="str">
            <v>STEPHANIE-FARALLONES-SANQUIANGA-URAMBA</v>
          </cell>
          <cell r="F445" t="str">
            <v>PA09-3202008-10-005, PA08-3202052-8-045, PA04-3202008-15-176,  Adquirir motores fuera de borda y /o accesorios de navegación para las embarcaciones adscritas a la Dirección Territorial Pacifico y sus áreas protegidas, que permitan implementar las acciones, enmarcadas en la conservación de la diversidad biológica, así como en los ecosistemas andinos y de páramo.</v>
          </cell>
          <cell r="J445" t="str">
            <v>N/A</v>
          </cell>
          <cell r="AO445" t="e">
            <v>#N/A</v>
          </cell>
          <cell r="BM445">
            <v>0</v>
          </cell>
          <cell r="BW445" t="e">
            <v>#N/A</v>
          </cell>
          <cell r="BX445" t="e">
            <v>#N/A</v>
          </cell>
          <cell r="BY445" t="e">
            <v>#N/A</v>
          </cell>
          <cell r="CN445">
            <v>0</v>
          </cell>
        </row>
        <row r="446">
          <cell r="A446" t="str">
            <v>DTPA-SASI-6-2025</v>
          </cell>
          <cell r="B446" t="str">
            <v>1 FONAM</v>
          </cell>
          <cell r="D446" t="str">
            <v>WENDY-ADQUISICION DE MOTOS-FARALLONES</v>
          </cell>
          <cell r="F446" t="str">
            <v>PA04-3202032-1-181 - PA04-3202032-1-180 Adquisición de motocicletas para apoyar la implementación de las diferentes líneas estratégicas del PNN Farallones de Cali, en el marco de Conservación de la diversidad biológica de las áreas protegidas del SINAP Nacional.</v>
          </cell>
          <cell r="J446" t="str">
            <v>N/A</v>
          </cell>
          <cell r="AO446" t="e">
            <v>#N/A</v>
          </cell>
          <cell r="BM446">
            <v>0</v>
          </cell>
          <cell r="BW446" t="e">
            <v>#N/A</v>
          </cell>
          <cell r="BX446" t="e">
            <v>#N/A</v>
          </cell>
          <cell r="BY446" t="e">
            <v>#N/A</v>
          </cell>
          <cell r="CN446">
            <v>0</v>
          </cell>
        </row>
        <row r="447">
          <cell r="A447" t="str">
            <v>DTPA-SASI-7-2025</v>
          </cell>
          <cell r="J447" t="str">
            <v>N/A</v>
          </cell>
          <cell r="AO447" t="e">
            <v>#N/A</v>
          </cell>
          <cell r="BM447">
            <v>0</v>
          </cell>
          <cell r="BW447" t="e">
            <v>#N/A</v>
          </cell>
          <cell r="BX447" t="e">
            <v>#N/A</v>
          </cell>
          <cell r="BY447" t="e">
            <v>#N/A</v>
          </cell>
          <cell r="CN447">
            <v>0</v>
          </cell>
        </row>
        <row r="448">
          <cell r="A448" t="str">
            <v>CONCURSOS DE MERITOS</v>
          </cell>
          <cell r="AO448" t="e">
            <v>#N/A</v>
          </cell>
          <cell r="BW448" t="e">
            <v>#N/A</v>
          </cell>
          <cell r="BX448" t="e">
            <v>#N/A</v>
          </cell>
          <cell r="BY448" t="e">
            <v>#N/A</v>
          </cell>
        </row>
        <row r="449">
          <cell r="A449" t="str">
            <v>CM-DTPA-001-2025</v>
          </cell>
          <cell r="C449" t="str">
            <v>PROCESO DECLARADO DESIERTO - RESOLUCIÓN 013</v>
          </cell>
          <cell r="D449" t="str">
            <v>YANIRA</v>
          </cell>
          <cell r="F449" t="str">
            <v>“PA04-3202008-9-124/PA04-3202008-9-125. Realizar la caracterización de los componentes flora, aves, mamíferos y calidad de agua, en el Páramo de la subcuenca pance, del Parque Nacional Natural Farallones de Cali, especialmente en relación en los ecosistemas andinos y de páramo, en el marco de la conservación de la diversidad biológica de las Áreas Protegidas del sinap Nacional”.</v>
          </cell>
          <cell r="J449" t="str">
            <v>N/A</v>
          </cell>
          <cell r="AO449" t="e">
            <v>#N/A</v>
          </cell>
          <cell r="BM449">
            <v>0</v>
          </cell>
          <cell r="BW449" t="e">
            <v>#N/A</v>
          </cell>
          <cell r="BX449" t="e">
            <v>#N/A</v>
          </cell>
          <cell r="BY449" t="e">
            <v>#N/A</v>
          </cell>
          <cell r="CN449">
            <v>0</v>
          </cell>
        </row>
        <row r="450">
          <cell r="A450" t="str">
            <v>CM-DTPA-002-2025</v>
          </cell>
          <cell r="C450" t="str">
            <v>PROCESO DECLARADO DESIERTO - RESOLUCIÓN 020</v>
          </cell>
          <cell r="D450" t="str">
            <v>YANIRA</v>
          </cell>
          <cell r="J450" t="str">
            <v>N/A</v>
          </cell>
          <cell r="AO450" t="e">
            <v>#N/A</v>
          </cell>
          <cell r="BM450">
            <v>0</v>
          </cell>
          <cell r="BW450" t="e">
            <v>#N/A</v>
          </cell>
          <cell r="BX450" t="e">
            <v>#N/A</v>
          </cell>
          <cell r="BY450" t="e">
            <v>#N/A</v>
          </cell>
          <cell r="CN450">
            <v>0</v>
          </cell>
        </row>
        <row r="451">
          <cell r="A451" t="str">
            <v>CM-DTPA-003-2025</v>
          </cell>
          <cell r="B451" t="str">
            <v>1 FONAM</v>
          </cell>
          <cell r="C451" t="str">
            <v>CONTRATO DE CONSULTORIA FONAM 001 DE 2025</v>
          </cell>
          <cell r="D451" t="str">
            <v>FUNDACION PROFESIONAL PARA EL MANEJO INTEGRAL DEL AGUA</v>
          </cell>
          <cell r="E451">
            <v>45958</v>
          </cell>
          <cell r="F451" t="str">
            <v>PA04-3202008-9-127 Realizar estudio de biomagnificación de mercurio en una red trófica en la subcuenca del río Felidia, en el Parque Nacional Natural Farallones de Cali, especialmente en relación en los ecosistemas andinos y de páramo, en el marco de la conservación de la diversidad biológica de las Áreas Protegidas del SINAP Nacional.</v>
          </cell>
          <cell r="G451" t="str">
            <v>N-A</v>
          </cell>
          <cell r="H451" t="str">
            <v>1 CONCURSO DE MÉRITOS ABIERTO</v>
          </cell>
          <cell r="I451" t="str">
            <v>5 CONSULTORÍA</v>
          </cell>
          <cell r="J451" t="str">
            <v>N/A</v>
          </cell>
          <cell r="K451" t="str">
            <v>77101604/77101701</v>
          </cell>
          <cell r="L451">
            <v>27725</v>
          </cell>
          <cell r="M451">
            <v>68325</v>
          </cell>
          <cell r="N451">
            <v>45960</v>
          </cell>
          <cell r="O451" t="str">
            <v>N/A</v>
          </cell>
          <cell r="P451">
            <v>100000000</v>
          </cell>
          <cell r="Q451" t="str">
            <v>CIEN MILLONES</v>
          </cell>
          <cell r="R451" t="str">
            <v>2 PERSONA JURIDICA</v>
          </cell>
          <cell r="S451" t="str">
            <v>1 NIT</v>
          </cell>
          <cell r="T451" t="str">
            <v>N/A</v>
          </cell>
          <cell r="U451" t="str">
            <v>N/A</v>
          </cell>
          <cell r="V451">
            <v>805022727</v>
          </cell>
          <cell r="W451" t="str">
            <v>1 DV 0</v>
          </cell>
          <cell r="X451" t="str">
            <v>N-A</v>
          </cell>
          <cell r="Y451" t="str">
            <v>Valle del Cauca</v>
          </cell>
          <cell r="Z451" t="str">
            <v>Santiago de Cali</v>
          </cell>
          <cell r="AA451" t="str">
            <v>N/A</v>
          </cell>
          <cell r="AB451" t="str">
            <v>N/A</v>
          </cell>
          <cell r="AC451" t="str">
            <v>N/A</v>
          </cell>
          <cell r="AD451" t="str">
            <v>N/A</v>
          </cell>
          <cell r="AE451" t="str">
            <v>SI</v>
          </cell>
          <cell r="AF451" t="str">
            <v>1 PÓLIZA</v>
          </cell>
          <cell r="AG451" t="str">
            <v>18 LA EQUIDAD SEGUROS</v>
          </cell>
          <cell r="AH451" t="str">
            <v>5 RESPONSABILIDAD EXTRACONTRACTUAL</v>
          </cell>
          <cell r="AI451">
            <v>45966</v>
          </cell>
          <cell r="AJ451" t="str">
            <v>AB001399 / AB001400</v>
          </cell>
          <cell r="AK451" t="str">
            <v>GLORIA TERESITA SERNA ALZATE</v>
          </cell>
          <cell r="AL451" t="str">
            <v>PNN FARALLONES DE CALI</v>
          </cell>
          <cell r="AM451" t="str">
            <v>2 SUPERVISOR</v>
          </cell>
          <cell r="AN451" t="str">
            <v>3 CÉDULA DE CIUDADANÍA</v>
          </cell>
          <cell r="AO451">
            <v>16738049</v>
          </cell>
          <cell r="AP451" t="str">
            <v>JAIME ALBERTO CELIS PERDOMO</v>
          </cell>
          <cell r="AQ451">
            <v>64</v>
          </cell>
          <cell r="AR451" t="str">
            <v>3 NO PACTADOS</v>
          </cell>
          <cell r="AS451" t="str">
            <v>4 NO SE HA ADICIONADO NI EN VALOR y EN TIEMPO</v>
          </cell>
          <cell r="AT451">
            <v>0</v>
          </cell>
          <cell r="AU451">
            <v>0</v>
          </cell>
          <cell r="AV451" t="str">
            <v>N/A</v>
          </cell>
          <cell r="AW451">
            <v>0</v>
          </cell>
          <cell r="AX451" t="str">
            <v>N/A</v>
          </cell>
          <cell r="AY451" t="str">
            <v>N/A</v>
          </cell>
          <cell r="AZ451">
            <v>45968</v>
          </cell>
          <cell r="BA451">
            <v>45968</v>
          </cell>
          <cell r="BB451">
            <v>46021</v>
          </cell>
          <cell r="BC451" t="str">
            <v>N/A</v>
          </cell>
          <cell r="BD451" t="str">
            <v>2. NO</v>
          </cell>
          <cell r="BE451" t="str">
            <v>N/A</v>
          </cell>
          <cell r="BF451">
            <v>0</v>
          </cell>
          <cell r="BG451" t="str">
            <v>2. NO</v>
          </cell>
          <cell r="BH451">
            <v>0</v>
          </cell>
          <cell r="BI451" t="str">
            <v>N/A</v>
          </cell>
          <cell r="BJ451">
            <v>0</v>
          </cell>
          <cell r="BK451" t="str">
            <v>N/A</v>
          </cell>
          <cell r="BL451" t="str">
            <v>2025753520100001E</v>
          </cell>
          <cell r="BM451">
            <v>100000000</v>
          </cell>
          <cell r="BN451" t="str">
            <v>ALEX YANIRA PISMAG PORTILLA</v>
          </cell>
          <cell r="BO451" t="str">
            <v xml:space="preserve">https://community.secop.gov.co/Public/Tendering/ContractNoticePhases/View?PPI=CO1.PPI.42205000&amp;isFromPublicArea=True&amp;isModal=False </v>
          </cell>
          <cell r="BP451" t="str">
            <v>VIGENTE</v>
          </cell>
          <cell r="BR451" t="str">
            <v xml:space="preserve">https://community.secop.gov.co/Public/Tendering/ContractDetailView/Index?UniqueIdentifier=CO1.PCCNTR.8491828 </v>
          </cell>
          <cell r="BW451" t="e">
            <v>#N/A</v>
          </cell>
          <cell r="BX451" t="e">
            <v>#N/A</v>
          </cell>
          <cell r="BY451" t="e">
            <v>#N/A</v>
          </cell>
          <cell r="CN451">
            <v>100000000</v>
          </cell>
        </row>
        <row r="452">
          <cell r="A452" t="str">
            <v>CM-DTPA-004-2025</v>
          </cell>
          <cell r="B452" t="str">
            <v>1 FONAM</v>
          </cell>
          <cell r="C452" t="str">
            <v>CONTRATO DE CONSULTORIA FONAM 002 DE 2025</v>
          </cell>
          <cell r="D452" t="str">
            <v>FUNDACION PROFESIONAL PARA EL MANEJO INTEGRAL DEL AGUA</v>
          </cell>
          <cell r="E452">
            <v>45958</v>
          </cell>
          <cell r="F452" t="str">
            <v>PA04-3202008-9-124/PA04-3202008-9-125. Realizar la caracterización de los componentes flora, aves, mamíferos y calidad de agua, en el Páramo de la subcuenca pance, del Parque Nacional Natural Farallones de Cali, especialmente en relación en los ecosistemas andinos y de páramo, en el marco de la conservación de la diversidad biológica de las Áreas Protegidas del sinap Nacional</v>
          </cell>
          <cell r="G452" t="str">
            <v>N-A</v>
          </cell>
          <cell r="H452" t="str">
            <v>1 CONCURSO DE MÉRITOS ABIERTO</v>
          </cell>
          <cell r="I452" t="str">
            <v>5 CONSULTORÍA</v>
          </cell>
          <cell r="J452" t="str">
            <v>N/A</v>
          </cell>
          <cell r="K452" t="str">
            <v>77101604/77101701</v>
          </cell>
          <cell r="L452">
            <v>28325</v>
          </cell>
          <cell r="M452">
            <v>68425</v>
          </cell>
          <cell r="N452">
            <v>45960</v>
          </cell>
          <cell r="O452" t="str">
            <v>N/A</v>
          </cell>
          <cell r="P452">
            <v>90000000</v>
          </cell>
          <cell r="Q452" t="str">
            <v>NOVENTA MILLONES</v>
          </cell>
          <cell r="R452" t="str">
            <v>2 PERSONA JURIDICA</v>
          </cell>
          <cell r="S452" t="str">
            <v>1 NIT</v>
          </cell>
          <cell r="T452" t="str">
            <v>N/A</v>
          </cell>
          <cell r="U452" t="str">
            <v>N/A</v>
          </cell>
          <cell r="V452">
            <v>805022727</v>
          </cell>
          <cell r="W452" t="str">
            <v>1 DV 0</v>
          </cell>
          <cell r="X452" t="str">
            <v>N-A</v>
          </cell>
          <cell r="Y452" t="str">
            <v>Valle del Cauca</v>
          </cell>
          <cell r="Z452" t="str">
            <v>Santiago de Cali</v>
          </cell>
          <cell r="AA452" t="str">
            <v>N/A</v>
          </cell>
          <cell r="AB452" t="str">
            <v>N/A</v>
          </cell>
          <cell r="AC452" t="str">
            <v>N/A</v>
          </cell>
          <cell r="AD452" t="str">
            <v>N/A</v>
          </cell>
          <cell r="AE452" t="str">
            <v>SI</v>
          </cell>
          <cell r="AF452" t="str">
            <v>1 PÓLIZA</v>
          </cell>
          <cell r="AG452" t="str">
            <v>18 LA EQUIDAD SEGUROS</v>
          </cell>
          <cell r="AH452" t="str">
            <v>5 RESPONSABILIDAD EXTRACONTRACTUAL</v>
          </cell>
          <cell r="AI452">
            <v>45966</v>
          </cell>
          <cell r="AJ452" t="str">
            <v>AB001396 / AB001397</v>
          </cell>
          <cell r="AK452" t="str">
            <v>GLORIA TERESITA SERNA ALZATE</v>
          </cell>
          <cell r="AL452" t="str">
            <v>PNN FARALLONES DE CALI</v>
          </cell>
          <cell r="AM452" t="str">
            <v>2 SUPERVISOR</v>
          </cell>
          <cell r="AN452" t="str">
            <v>3 CÉDULA DE CIUDADANÍA</v>
          </cell>
          <cell r="AO452">
            <v>16738049</v>
          </cell>
          <cell r="AP452" t="str">
            <v>JAIME ALBERTO CELIS PERDOMO</v>
          </cell>
          <cell r="AQ452">
            <v>64</v>
          </cell>
          <cell r="AR452" t="str">
            <v>3 NO PACTADOS</v>
          </cell>
          <cell r="AS452" t="str">
            <v>4 NO SE HA ADICIONADO NI EN VALOR y EN TIEMPO</v>
          </cell>
          <cell r="AT452">
            <v>0</v>
          </cell>
          <cell r="AU452">
            <v>0</v>
          </cell>
          <cell r="AV452" t="str">
            <v>N/A</v>
          </cell>
          <cell r="AW452">
            <v>0</v>
          </cell>
          <cell r="AX452" t="str">
            <v>N/A</v>
          </cell>
          <cell r="AY452" t="str">
            <v>N/A</v>
          </cell>
          <cell r="AZ452">
            <v>45968</v>
          </cell>
          <cell r="BA452">
            <v>45968</v>
          </cell>
          <cell r="BB452">
            <v>46021</v>
          </cell>
          <cell r="BC452" t="str">
            <v>N/A</v>
          </cell>
          <cell r="BD452" t="str">
            <v>2. NO</v>
          </cell>
          <cell r="BE452" t="str">
            <v>N/A</v>
          </cell>
          <cell r="BF452">
            <v>0</v>
          </cell>
          <cell r="BG452" t="str">
            <v>2. NO</v>
          </cell>
          <cell r="BH452">
            <v>0</v>
          </cell>
          <cell r="BI452" t="str">
            <v>N/A</v>
          </cell>
          <cell r="BJ452">
            <v>0</v>
          </cell>
          <cell r="BK452" t="str">
            <v>N/A</v>
          </cell>
          <cell r="BL452" t="str">
            <v>2025753520100002E</v>
          </cell>
          <cell r="BM452">
            <v>90000000</v>
          </cell>
          <cell r="BN452" t="str">
            <v>ALEX YANIRA PISMAG PORTILLA</v>
          </cell>
          <cell r="BO452" t="str">
            <v xml:space="preserve">https://community.secop.gov.co/Public/Tendering/ContractNoticePhases/View?PPI=CO1.PPI.42465401&amp;isFromPublicArea=True&amp;isModal=False </v>
          </cell>
          <cell r="BP452" t="str">
            <v>VIGENTE</v>
          </cell>
          <cell r="BR452" t="str">
            <v xml:space="preserve">https://community.secop.gov.co/Public/Tendering/ContractDetailView/Index?UniqueIdentifier=CO1.PCCNTR.8491826 </v>
          </cell>
          <cell r="BW452" t="e">
            <v>#N/A</v>
          </cell>
          <cell r="BX452" t="e">
            <v>#N/A</v>
          </cell>
          <cell r="BY452" t="e">
            <v>#N/A</v>
          </cell>
          <cell r="CN452">
            <v>90000000</v>
          </cell>
        </row>
        <row r="453">
          <cell r="J453" t="str">
            <v>N/A</v>
          </cell>
          <cell r="AO453" t="e">
            <v>#N/A</v>
          </cell>
          <cell r="BM453">
            <v>0</v>
          </cell>
          <cell r="BW453" t="e">
            <v>#N/A</v>
          </cell>
          <cell r="BX453" t="e">
            <v>#N/A</v>
          </cell>
          <cell r="BY453" t="e">
            <v>#N/A</v>
          </cell>
          <cell r="CN453">
            <v>0</v>
          </cell>
        </row>
        <row r="454">
          <cell r="J454" t="str">
            <v>N/A</v>
          </cell>
          <cell r="AO454" t="e">
            <v>#N/A</v>
          </cell>
          <cell r="BM454">
            <v>0</v>
          </cell>
          <cell r="BW454" t="e">
            <v>#N/A</v>
          </cell>
          <cell r="BX454" t="e">
            <v>#N/A</v>
          </cell>
          <cell r="BY454" t="e">
            <v>#N/A</v>
          </cell>
          <cell r="CN454">
            <v>0</v>
          </cell>
        </row>
        <row r="464">
          <cell r="AP464" t="str">
            <v>-</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84B2A-A176-49CD-B56F-5BAB7F35E37D}">
  <dimension ref="A1:AB983"/>
  <sheetViews>
    <sheetView tabSelected="1" topLeftCell="L1" workbookViewId="0">
      <selection activeCell="Q2" sqref="Q2"/>
    </sheetView>
  </sheetViews>
  <sheetFormatPr baseColWidth="10" defaultColWidth="12.6640625" defaultRowHeight="14.4" x14ac:dyDescent="0.3"/>
  <cols>
    <col min="1" max="1" width="20.109375" bestFit="1" customWidth="1"/>
    <col min="2" max="2" width="21.21875" bestFit="1" customWidth="1"/>
    <col min="3" max="3" width="44.5546875" bestFit="1" customWidth="1"/>
    <col min="4" max="4" width="11.33203125" bestFit="1" customWidth="1"/>
    <col min="5" max="5" width="23.33203125" bestFit="1" customWidth="1"/>
    <col min="6" max="6" width="20" bestFit="1" customWidth="1"/>
    <col min="7" max="7" width="28.88671875" bestFit="1" customWidth="1"/>
    <col min="8" max="8" width="53" customWidth="1"/>
    <col min="9" max="9" width="44.44140625" customWidth="1"/>
    <col min="10" max="10" width="43" customWidth="1"/>
    <col min="11" max="11" width="56.5546875" bestFit="1" customWidth="1"/>
    <col min="12" max="12" width="37.109375" customWidth="1"/>
    <col min="13" max="13" width="31.77734375" customWidth="1"/>
    <col min="14" max="14" width="34.6640625" customWidth="1"/>
    <col min="15" max="15" width="29.6640625" customWidth="1"/>
    <col min="16" max="16" width="27" customWidth="1"/>
  </cols>
  <sheetData>
    <row r="1" spans="1:28" s="18" customFormat="1" ht="63.6" customHeight="1" x14ac:dyDescent="0.3">
      <c r="A1" s="19" t="s">
        <v>0</v>
      </c>
      <c r="B1" s="19" t="s">
        <v>1</v>
      </c>
      <c r="C1" s="20" t="s">
        <v>2</v>
      </c>
      <c r="D1" s="20" t="s">
        <v>3</v>
      </c>
      <c r="E1" s="20" t="s">
        <v>4</v>
      </c>
      <c r="F1" s="20" t="s">
        <v>5</v>
      </c>
      <c r="G1" s="20" t="s">
        <v>6</v>
      </c>
      <c r="H1" s="20" t="s">
        <v>7</v>
      </c>
      <c r="I1" s="20" t="s">
        <v>8</v>
      </c>
      <c r="J1" s="20" t="s">
        <v>9</v>
      </c>
      <c r="K1" s="21" t="s">
        <v>10</v>
      </c>
      <c r="L1" s="21" t="s">
        <v>11</v>
      </c>
      <c r="M1" s="20" t="s">
        <v>12</v>
      </c>
      <c r="N1" s="20" t="s">
        <v>13</v>
      </c>
      <c r="O1" s="20" t="s">
        <v>14</v>
      </c>
      <c r="P1" s="20" t="s">
        <v>15</v>
      </c>
      <c r="Q1" s="17"/>
      <c r="R1" s="17"/>
      <c r="S1" s="17"/>
      <c r="T1" s="17"/>
      <c r="U1" s="17"/>
      <c r="V1" s="17"/>
      <c r="W1" s="17"/>
      <c r="X1" s="17"/>
      <c r="Y1" s="17"/>
      <c r="Z1" s="17"/>
      <c r="AA1" s="17"/>
      <c r="AB1" s="17"/>
    </row>
    <row r="2" spans="1:28" ht="63" x14ac:dyDescent="0.3">
      <c r="A2" s="2" t="s">
        <v>16</v>
      </c>
      <c r="B2" s="3" t="str">
        <f>VLOOKUP(A2,'[1]BASE DTPA'!A3:CA241,3,0)</f>
        <v>CPS-DTPA-1-2025</v>
      </c>
      <c r="C2" s="3" t="str">
        <f>VLOOKUP(A2,'[1]BASE DTPA'!A3:CA304,4,0)</f>
        <v xml:space="preserve">DIEGO FERNANDO GIL RIVAS </v>
      </c>
      <c r="D2" s="3" t="s">
        <v>17</v>
      </c>
      <c r="E2" s="3" t="s">
        <v>476</v>
      </c>
      <c r="F2" s="3" t="s">
        <v>494</v>
      </c>
      <c r="G2" s="4" t="str">
        <f>VLOOKUP(A2,'[1]BASE DTPA'!A3:CU241,74,0)</f>
        <v>ADMINISTRADOR FINANCIERO</v>
      </c>
      <c r="H2" s="14" t="s">
        <v>475</v>
      </c>
      <c r="I2" s="3" t="s">
        <v>18</v>
      </c>
      <c r="J2" s="3" t="str">
        <f>VLOOKUP(A2,'[1]BASE DTPA'!A3:CX241,38,0)</f>
        <v>DTPA</v>
      </c>
      <c r="K2" s="5" t="str">
        <f>VLOOKUP(A2,'[1]BASE DTPA'!A3:CY241,73,0)</f>
        <v>administrativo.dtpa@parquesnacionales.gov.co</v>
      </c>
      <c r="L2" s="3">
        <v>6025561125</v>
      </c>
      <c r="M2" s="15" t="str">
        <f>VLOOKUP(A2,'[1]BASE DTPA'!A3:DA241,6,0)</f>
        <v>PA00-3202008-15-004 Prestar servicios profesionales con plena autonomía técnica y administrativa en la estructuración financiera de los procesos contractuales de la Dirección Territorial Pacífico y sus áreas protegidas en el marco de la conservación de la diversidad biológica de las áreas protegidas del SINAP nacional</v>
      </c>
      <c r="N2" s="6">
        <f>VLOOKUP(A2,'[1]BASE DTPA'!A3:DB241,16,0)</f>
        <v>65471743</v>
      </c>
      <c r="O2" s="7">
        <f>VLOOKUP(A2,'[1]BASE DTPA'!A3:DC241,53,0)</f>
        <v>45673</v>
      </c>
      <c r="P2" s="8">
        <f>VLOOKUP(A2,'[1]BASE DTPA'!A3:DD241,54,0)</f>
        <v>46022</v>
      </c>
      <c r="Q2" s="1"/>
      <c r="R2" s="1"/>
      <c r="S2" s="1"/>
      <c r="T2" s="1"/>
      <c r="U2" s="1"/>
      <c r="V2" s="1"/>
      <c r="W2" s="1"/>
      <c r="X2" s="1"/>
      <c r="Y2" s="1"/>
      <c r="Z2" s="1"/>
      <c r="AA2" s="1"/>
      <c r="AB2" s="1"/>
    </row>
    <row r="3" spans="1:28" ht="113.4" x14ac:dyDescent="0.3">
      <c r="A3" s="2" t="s">
        <v>19</v>
      </c>
      <c r="B3" s="3" t="str">
        <f>VLOOKUP(A3,'[1]BASE DTPA'!A4:CA242,3,0)</f>
        <v>CPS-DTPA-2-2025</v>
      </c>
      <c r="C3" s="3" t="str">
        <f>VLOOKUP(A3,'[1]BASE DTPA'!A4:CA305,4,0)</f>
        <v xml:space="preserve">LAURA CAMILA URQUIJO MONTAGUT </v>
      </c>
      <c r="D3" s="3" t="s">
        <v>17</v>
      </c>
      <c r="E3" s="3" t="s">
        <v>477</v>
      </c>
      <c r="F3" s="3" t="s">
        <v>495</v>
      </c>
      <c r="G3" s="4" t="str">
        <f>VLOOKUP(A3,'[1]BASE DTPA'!A4:CU242,74,0)</f>
        <v>INGENIERA AMBIENTAL</v>
      </c>
      <c r="H3" s="4" t="s">
        <v>20</v>
      </c>
      <c r="I3" s="3" t="s">
        <v>18</v>
      </c>
      <c r="J3" s="3" t="str">
        <f>VLOOKUP(A3,'[1]BASE DTPA'!A4:CX242,38,0)</f>
        <v>DTPA</v>
      </c>
      <c r="K3" s="5" t="str">
        <f>VLOOKUP(A3,'[1]BASE DTPA'!A4:CY242,73,0)</f>
        <v>planeacion.dtpa@parquesnacionales.gov.co</v>
      </c>
      <c r="L3" s="3">
        <v>6025561125</v>
      </c>
      <c r="M3" s="15" t="str">
        <f>VLOOKUP(A3,'[1]BASE DTPA'!A4:DA242,6,0)</f>
        <v>PA00-3202008-15-017 Prestar servicios profesionales con plena autonomia tecnica y administrativa en Dirección Territorial Pacífico en la realización de actividades de planeación estratégica en el marco de la conservación de la diversidad biológica de las áreas protegidas del SINAP nacional</v>
      </c>
      <c r="N3" s="6">
        <f>VLOOKUP(A3,'[1]BASE DTPA'!A4:DB242,16,0)</f>
        <v>13135713</v>
      </c>
      <c r="O3" s="7">
        <f>VLOOKUP(A3,'[1]BASE DTPA'!A4:DC242,53,0)</f>
        <v>45674</v>
      </c>
      <c r="P3" s="8">
        <f>VLOOKUP(A3,'[1]BASE DTPA'!A4:DD242,54,0)</f>
        <v>45725</v>
      </c>
      <c r="Q3" s="1"/>
      <c r="R3" s="1"/>
      <c r="S3" s="1"/>
      <c r="T3" s="1"/>
      <c r="U3" s="1"/>
      <c r="V3" s="1"/>
      <c r="W3" s="1"/>
      <c r="X3" s="1"/>
      <c r="Y3" s="1"/>
      <c r="Z3" s="1"/>
      <c r="AA3" s="1"/>
      <c r="AB3" s="1"/>
    </row>
    <row r="4" spans="1:28" ht="50.4" x14ac:dyDescent="0.3">
      <c r="A4" s="2" t="s">
        <v>21</v>
      </c>
      <c r="B4" s="3" t="str">
        <f>VLOOKUP(A4,'[1]BASE DTPA'!A5:CA243,3,0)</f>
        <v>CPS-DTPA-3-2025</v>
      </c>
      <c r="C4" s="3" t="str">
        <f>VLOOKUP(A4,'[1]BASE DTPA'!A5:CA306,4,0)</f>
        <v>LEIDY YESENIA FRANCO CASTAÑO</v>
      </c>
      <c r="D4" s="3" t="s">
        <v>17</v>
      </c>
      <c r="E4" s="3" t="s">
        <v>476</v>
      </c>
      <c r="F4" s="3" t="s">
        <v>496</v>
      </c>
      <c r="G4" s="4" t="str">
        <f>VLOOKUP(A4,'[1]BASE DTPA'!A5:CU243,74,0)</f>
        <v>TECNOLOGO DE LA GESTIÓN DE LA PRODUCCIÓN INDUSTRIAL</v>
      </c>
      <c r="H4" s="4" t="s">
        <v>22</v>
      </c>
      <c r="I4" s="3" t="s">
        <v>18</v>
      </c>
      <c r="J4" s="3" t="str">
        <f>VLOOKUP(A4,'[1]BASE DTPA'!A5:CX243,38,0)</f>
        <v>DTPA</v>
      </c>
      <c r="K4" s="5" t="str">
        <f>VLOOKUP(A4,'[1]BASE DTPA'!A5:CY243,73,0)</f>
        <v>siniestros.dtpa@parquesnacionales.gov.co</v>
      </c>
      <c r="L4" s="3">
        <v>6025561125</v>
      </c>
      <c r="M4" s="15" t="str">
        <f>VLOOKUP(A4,'[1]BASE DTPA'!A5:DA243,6,0)</f>
        <v>PA00-3202008-15-012 Prestar servicios de apoyo a la gestión con plena autonomía técnica y administrativa en el desarrollo de actividades administrativas del proceso siniestros de la Dirección Territorial Pacífico y sus áreas protegidas, en el marco de la conservación de la diversidad biológica de las áreas protegidas del SINAP nacional</v>
      </c>
      <c r="N4" s="6">
        <f>VLOOKUP(A4,'[1]BASE DTPA'!A5:DB243,16,0)</f>
        <v>40793836</v>
      </c>
      <c r="O4" s="7">
        <f>VLOOKUP(A4,'[1]BASE DTPA'!A5:DC243,53,0)</f>
        <v>45674</v>
      </c>
      <c r="P4" s="8">
        <f>VLOOKUP(A4,'[1]BASE DTPA'!A5:DD243,54,0)</f>
        <v>46022</v>
      </c>
      <c r="Q4" s="1"/>
      <c r="R4" s="1"/>
      <c r="S4" s="1"/>
      <c r="T4" s="1"/>
      <c r="U4" s="1"/>
      <c r="V4" s="1"/>
      <c r="W4" s="1"/>
      <c r="X4" s="1"/>
      <c r="Y4" s="1"/>
      <c r="Z4" s="1"/>
      <c r="AA4" s="1"/>
      <c r="AB4" s="1"/>
    </row>
    <row r="5" spans="1:28" ht="88.2" x14ac:dyDescent="0.3">
      <c r="A5" s="2" t="s">
        <v>23</v>
      </c>
      <c r="B5" s="3" t="str">
        <f>VLOOKUP(A5,'[1]BASE DTPA'!A6:CA244,3,0)</f>
        <v>CPS-DTPA-4-2025</v>
      </c>
      <c r="C5" s="3" t="str">
        <f>VLOOKUP(A5,'[1]BASE DTPA'!A6:CA307,4,0)</f>
        <v>NATALIA SANTOS ORTIZ</v>
      </c>
      <c r="D5" s="3" t="s">
        <v>17</v>
      </c>
      <c r="E5" s="3" t="s">
        <v>478</v>
      </c>
      <c r="F5" s="3" t="s">
        <v>497</v>
      </c>
      <c r="G5" s="4" t="str">
        <f>VLOOKUP(A5,'[1]BASE DTPA'!A6:CU244,74,0)</f>
        <v>ADMINISTRADORA DE EMPRESAS</v>
      </c>
      <c r="H5" s="4" t="s">
        <v>24</v>
      </c>
      <c r="I5" s="3" t="s">
        <v>18</v>
      </c>
      <c r="J5" s="3" t="str">
        <f>VLOOKUP(A5,'[1]BASE DTPA'!A6:CX244,38,0)</f>
        <v>DTPA</v>
      </c>
      <c r="K5" s="5" t="str">
        <f>VLOOKUP(A5,'[1]BASE DTPA'!A6:CY244,73,0)</f>
        <v>nomina.dtpa@parquesnacionales.gov.co</v>
      </c>
      <c r="L5" s="3">
        <v>6025561125</v>
      </c>
      <c r="M5" s="15" t="str">
        <f>VLOOKUP(A5,'[1]BASE DTPA'!A6:DA244,6,0)</f>
        <v>PA00-3202008-15-015 Prestar servicios profesionales con plena autonomía técnica y administrativa en la Dirección Territorial Pacífico en el desarrollo y seguimiento de las actividades de administración del proceso de gestión del talento humano de la dirección territorial pacifico en el marco de la conservación de la diversidad biológica de las áreas protegidas del SINAP nacional.</v>
      </c>
      <c r="N5" s="6">
        <f>VLOOKUP(A5,'[1]BASE DTPA'!A6:DB244,16,0)</f>
        <v>48168531</v>
      </c>
      <c r="O5" s="7">
        <f>VLOOKUP(A5,'[1]BASE DTPA'!A6:DC244,53,0)</f>
        <v>45674</v>
      </c>
      <c r="P5" s="8">
        <f>VLOOKUP(A5,'[1]BASE DTPA'!A6:DD244,54,0)</f>
        <v>46022</v>
      </c>
      <c r="Q5" s="1"/>
      <c r="R5" s="1"/>
      <c r="S5" s="1"/>
      <c r="T5" s="1"/>
      <c r="U5" s="1"/>
      <c r="V5" s="1"/>
      <c r="W5" s="1"/>
      <c r="X5" s="1"/>
      <c r="Y5" s="1"/>
      <c r="Z5" s="1"/>
      <c r="AA5" s="1"/>
      <c r="AB5" s="1"/>
    </row>
    <row r="6" spans="1:28" ht="37.799999999999997" x14ac:dyDescent="0.3">
      <c r="A6" s="2" t="s">
        <v>25</v>
      </c>
      <c r="B6" s="3" t="str">
        <f>VLOOKUP(A6,'[1]BASE DTPA'!A7:CA245,3,0)</f>
        <v>CPS-DTPA-5-2025</v>
      </c>
      <c r="C6" s="3" t="str">
        <f>VLOOKUP(A6,'[1]BASE DTPA'!A7:CA308,4,0)</f>
        <v>JULIANA ISABEL MONTES ROMERO</v>
      </c>
      <c r="D6" s="3" t="s">
        <v>17</v>
      </c>
      <c r="E6" s="3" t="s">
        <v>478</v>
      </c>
      <c r="F6" s="3" t="s">
        <v>498</v>
      </c>
      <c r="G6" s="4" t="str">
        <f>VLOOKUP(A6,'[1]BASE DTPA'!A7:CU245,74,0)</f>
        <v>ABOGADA</v>
      </c>
      <c r="H6" s="4" t="s">
        <v>26</v>
      </c>
      <c r="I6" s="3" t="s">
        <v>18</v>
      </c>
      <c r="J6" s="3" t="str">
        <f>VLOOKUP(A6,'[1]BASE DTPA'!A7:CX245,38,0)</f>
        <v>DTPA</v>
      </c>
      <c r="K6" s="5" t="str">
        <f>VLOOKUP(A6,'[1]BASE DTPA'!A7:CY245,73,0)</f>
        <v>profesionalcontratos.dtpa@parquesnacionales.gov.co</v>
      </c>
      <c r="L6" s="3">
        <v>6025561125</v>
      </c>
      <c r="M6" s="15" t="str">
        <f>VLOOKUP(A6,'[1]BASE DTPA'!A7:DA245,6,0)</f>
        <v>PA00-3202008-15-002 Prestación de servicios profesionales con plena autonomia tecnica y administrativa con el fin de realizar estructuración de los procesos contractuales en sus diferentes modalidades requeridos por la Dirección Territorial Pacifico y sus areas protegidas con el fin de Fortalecer los procesos administrativos de las áreas de SPNNC en el marco de la conservación de la diversidad biológica de las áreas protegidas del SINAP nacional.</v>
      </c>
      <c r="N6" s="6">
        <f>VLOOKUP(A6,'[1]BASE DTPA'!A7:DB245,16,0)</f>
        <v>65281969</v>
      </c>
      <c r="O6" s="7">
        <f>VLOOKUP(A6,'[1]BASE DTPA'!A7:DC245,53,0)</f>
        <v>45674</v>
      </c>
      <c r="P6" s="8">
        <f>VLOOKUP(A6,'[1]BASE DTPA'!A7:DD245,54,0)</f>
        <v>46022</v>
      </c>
      <c r="Q6" s="1"/>
      <c r="R6" s="1"/>
      <c r="S6" s="1"/>
      <c r="T6" s="1"/>
      <c r="U6" s="1"/>
      <c r="V6" s="1"/>
      <c r="W6" s="1"/>
      <c r="X6" s="1"/>
      <c r="Y6" s="1"/>
      <c r="Z6" s="1"/>
      <c r="AA6" s="1"/>
      <c r="AB6" s="1"/>
    </row>
    <row r="7" spans="1:28" ht="37.799999999999997" x14ac:dyDescent="0.3">
      <c r="A7" s="2" t="s">
        <v>27</v>
      </c>
      <c r="B7" s="3" t="str">
        <f>VLOOKUP(A7,'[1]BASE DTPA'!A8:CA246,3,0)</f>
        <v>CPS-DTPA-6-2025</v>
      </c>
      <c r="C7" s="3" t="str">
        <f>VLOOKUP(A7,'[1]BASE DTPA'!A8:CA309,4,0)</f>
        <v>JAIME AGUILAR SALDAÑA</v>
      </c>
      <c r="D7" s="3" t="s">
        <v>17</v>
      </c>
      <c r="E7" s="3" t="s">
        <v>476</v>
      </c>
      <c r="F7" s="3" t="s">
        <v>496</v>
      </c>
      <c r="G7" s="4" t="str">
        <f>VLOOKUP(A7,'[1]BASE DTPA'!A8:CU246,74,0)</f>
        <v>TECNOLOGO CONTABLE Y FINANCIERO</v>
      </c>
      <c r="H7" s="4" t="s">
        <v>28</v>
      </c>
      <c r="I7" s="3" t="s">
        <v>18</v>
      </c>
      <c r="J7" s="3" t="str">
        <f>VLOOKUP(A7,'[1]BASE DTPA'!A8:CX246,38,0)</f>
        <v>DTPA</v>
      </c>
      <c r="K7" s="5" t="str">
        <f>VLOOKUP(A7,'[1]BASE DTPA'!A8:CY246,73,0)</f>
        <v>secop.dtpa@parquesnacionales.gov.co</v>
      </c>
      <c r="L7" s="3">
        <v>6025561125</v>
      </c>
      <c r="M7" s="15" t="str">
        <f>VLOOKUP(A7,'[1]BASE DTPA'!A8:DA246,6,0)</f>
        <v>PA00-3202008-15-006 Prestar servicios de apoyo a la gestión con plena autonomía técnica y administrativa en el desarrollo de acciones de los procesos administrativos y contractuales en la Dirección Territorial Pacífico, en el marco de la conservación de la diversidad biológica de las áreas protegidas del SINAP nacional</v>
      </c>
      <c r="N7" s="6">
        <f>VLOOKUP(A7,'[1]BASE DTPA'!A8:DB246,16,0)</f>
        <v>42093216</v>
      </c>
      <c r="O7" s="7">
        <f>VLOOKUP(A7,'[1]BASE DTPA'!A8:DC246,53,0)</f>
        <v>45674</v>
      </c>
      <c r="P7" s="8">
        <f>VLOOKUP(A7,'[1]BASE DTPA'!A8:DD246,54,0)</f>
        <v>46022</v>
      </c>
      <c r="Q7" s="1"/>
      <c r="R7" s="1"/>
      <c r="S7" s="1"/>
      <c r="T7" s="1"/>
      <c r="U7" s="1"/>
      <c r="V7" s="1"/>
      <c r="W7" s="1"/>
      <c r="X7" s="1"/>
      <c r="Y7" s="1"/>
      <c r="Z7" s="1"/>
      <c r="AA7" s="1"/>
      <c r="AB7" s="1"/>
    </row>
    <row r="8" spans="1:28" ht="63" x14ac:dyDescent="0.3">
      <c r="A8" s="2" t="s">
        <v>29</v>
      </c>
      <c r="B8" s="3" t="str">
        <f>VLOOKUP(A8,'[1]BASE DTPA'!A9:CA247,3,0)</f>
        <v>CPS-DTPA-7-2025</v>
      </c>
      <c r="C8" s="3" t="str">
        <f>VLOOKUP(A8,'[1]BASE DTPA'!A9:CA310,4,0)</f>
        <v>FRANK GENTIL RENGIFO MEJIA</v>
      </c>
      <c r="D8" s="3" t="s">
        <v>17</v>
      </c>
      <c r="E8" s="3" t="s">
        <v>476</v>
      </c>
      <c r="F8" s="3" t="s">
        <v>496</v>
      </c>
      <c r="G8" s="4" t="str">
        <f>VLOOKUP(A8,'[1]BASE DTPA'!A9:CU247,74,0)</f>
        <v>BACHILLER</v>
      </c>
      <c r="H8" s="4" t="s">
        <v>30</v>
      </c>
      <c r="I8" s="3" t="s">
        <v>18</v>
      </c>
      <c r="J8" s="3" t="str">
        <f>VLOOKUP(A8,'[1]BASE DTPA'!A9:CX247,38,0)</f>
        <v>DTPA</v>
      </c>
      <c r="K8" s="5" t="str">
        <f>VLOOKUP(A8,'[1]BASE DTPA'!A9:CY247,73,0)</f>
        <v>frankrengifo4@gmail.com</v>
      </c>
      <c r="L8" s="3">
        <v>6025561125</v>
      </c>
      <c r="M8" s="15" t="str">
        <f>VLOOKUP(A8,'[1]BASE DTPA'!A9:DA247,6,0)</f>
        <v xml:space="preserve">PA00-3202008-15-011 Prestar servicios de apoyo a la gestión con plena autonomía técnica y administrativa en desarrollar actividades asistenciales de conducción y mensajería para la dirección territorial pacifico, en el marco de la conservación de la diversidad biológica de las áreas protegidas del SINAP nacional. </v>
      </c>
      <c r="N8" s="6">
        <f>VLOOKUP(A8,'[1]BASE DTPA'!A9:DB247,16,0)</f>
        <v>26808853</v>
      </c>
      <c r="O8" s="7">
        <f>VLOOKUP(A8,'[1]BASE DTPA'!A9:DC247,53,0)</f>
        <v>45678</v>
      </c>
      <c r="P8" s="8">
        <f>VLOOKUP(A8,'[1]BASE DTPA'!A9:DD247,54,0)</f>
        <v>46022</v>
      </c>
      <c r="Q8" s="1"/>
      <c r="R8" s="1"/>
      <c r="S8" s="1"/>
      <c r="T8" s="1"/>
      <c r="U8" s="1"/>
      <c r="V8" s="1"/>
      <c r="W8" s="1"/>
      <c r="X8" s="1"/>
      <c r="Y8" s="1"/>
      <c r="Z8" s="1"/>
      <c r="AA8" s="1"/>
      <c r="AB8" s="1"/>
    </row>
    <row r="9" spans="1:28" ht="75.599999999999994" x14ac:dyDescent="0.3">
      <c r="A9" s="2" t="s">
        <v>31</v>
      </c>
      <c r="B9" s="3" t="str">
        <f>VLOOKUP(A9,'[1]BASE DTPA'!A10:CA248,3,0)</f>
        <v>CPS-DTPA-8-2025</v>
      </c>
      <c r="C9" s="3" t="str">
        <f>VLOOKUP(A9,'[1]BASE DTPA'!A10:CA311,4,0)</f>
        <v>OSCAR EVELIO PRADA CEBALLOS</v>
      </c>
      <c r="D9" s="3" t="s">
        <v>17</v>
      </c>
      <c r="E9" s="3" t="s">
        <v>476</v>
      </c>
      <c r="F9" s="3" t="s">
        <v>496</v>
      </c>
      <c r="G9" s="4" t="str">
        <f>VLOOKUP(A9,'[1]BASE DTPA'!A10:CU248,74,0)</f>
        <v>TECNIGOLO EN SISTEMAS</v>
      </c>
      <c r="H9" s="4" t="s">
        <v>32</v>
      </c>
      <c r="I9" s="3" t="s">
        <v>18</v>
      </c>
      <c r="J9" s="3" t="str">
        <f>VLOOKUP(A9,'[1]BASE DTPA'!A10:CX248,38,0)</f>
        <v>DTPA</v>
      </c>
      <c r="K9" s="5" t="str">
        <f>VLOOKUP(A9,'[1]BASE DTPA'!A10:CY248,73,0)</f>
        <v>soporteit.dtpa@parquesnacionales.gov.co</v>
      </c>
      <c r="L9" s="3">
        <v>6025561125</v>
      </c>
      <c r="M9" s="15" t="str">
        <f>VLOOKUP(A9,'[1]BASE DTPA'!A10:DA248,6,0)</f>
        <v>PA00-3202008-15-021 Prestar servicios de apoyo a la gestión con plena autonomía técnica y administrativa en el desarrollo de las actividades técnicas de soporte tecnológico requeridas del Dirección Territorial Pacífico y sus áreas protegidas en el marco de la conservación de la diversidad biológica de las áreas protegidas del SINAP nacional.</v>
      </c>
      <c r="N9" s="6">
        <f>VLOOKUP(A9,'[1]BASE DTPA'!A10:DB248,16,0)</f>
        <v>40200903</v>
      </c>
      <c r="O9" s="7">
        <f>VLOOKUP(A9,'[1]BASE DTPA'!A10:DC248,53,0)</f>
        <v>45679</v>
      </c>
      <c r="P9" s="8">
        <f>VLOOKUP(A9,'[1]BASE DTPA'!A10:DD248,54,0)</f>
        <v>46022</v>
      </c>
      <c r="Q9" s="1"/>
      <c r="R9" s="1"/>
      <c r="S9" s="1"/>
      <c r="T9" s="1"/>
      <c r="U9" s="1"/>
      <c r="V9" s="1"/>
      <c r="W9" s="1"/>
      <c r="X9" s="1"/>
      <c r="Y9" s="1"/>
      <c r="Z9" s="1"/>
      <c r="AA9" s="1"/>
      <c r="AB9" s="1"/>
    </row>
    <row r="10" spans="1:28" ht="100.8" x14ac:dyDescent="0.3">
      <c r="A10" s="2" t="s">
        <v>33</v>
      </c>
      <c r="B10" s="3" t="str">
        <f>VLOOKUP(A10,'[1]BASE DTPA'!A11:CA249,3,0)</f>
        <v>CPS-DTPA-9-2025</v>
      </c>
      <c r="C10" s="3" t="str">
        <f>VLOOKUP(A10,'[1]BASE DTPA'!A11:CA312,4,0)</f>
        <v>WENDY ISABEL DAVID DELGADO</v>
      </c>
      <c r="D10" s="3" t="s">
        <v>17</v>
      </c>
      <c r="E10" s="3" t="s">
        <v>478</v>
      </c>
      <c r="F10" s="3" t="s">
        <v>498</v>
      </c>
      <c r="G10" s="4" t="str">
        <f>VLOOKUP(A10,'[1]BASE DTPA'!A11:CU249,74,0)</f>
        <v>ABOGADA</v>
      </c>
      <c r="H10" s="4" t="s">
        <v>34</v>
      </c>
      <c r="I10" s="3" t="s">
        <v>18</v>
      </c>
      <c r="J10" s="3" t="str">
        <f>VLOOKUP(A10,'[1]BASE DTPA'!A11:CX249,38,0)</f>
        <v>PNN FARALLONES DE CALI</v>
      </c>
      <c r="K10" s="5" t="str">
        <f>VLOOKUP(A10,'[1]BASE DTPA'!A11:CY249,73,0)</f>
        <v>contratos.farallones@parquesnacionales.gov.co</v>
      </c>
      <c r="L10" s="3">
        <v>6025561125</v>
      </c>
      <c r="M10" s="15" t="str">
        <f>VLOOKUP(A10,'[1]BASE DTPA'!A11:DA249,6,0)</f>
        <v>PA04-3202008-15-056 Prestar servicios profesionales con plena autonomía técnica y administrativa brindando apoyo jurídico al PNN Farallones de Cali en la estructuración, seguimiento y desarrollo de los procesos de selección durante sus diferentes etapas para Fortalecer los procesos administrativos de las áreas de SPNNC, especialmente en los ecosistemas andinos y de páramo, en el marco de la conservación de la diversidad biológica de las Áreas Protegidas del SINAP Nacional.</v>
      </c>
      <c r="N10" s="6">
        <f>VLOOKUP(A10,'[1]BASE DTPA'!A11:DB249,16,0)</f>
        <v>79497021</v>
      </c>
      <c r="O10" s="7">
        <f>VLOOKUP(A10,'[1]BASE DTPA'!A11:DC249,53,0)</f>
        <v>45678</v>
      </c>
      <c r="P10" s="8">
        <f>VLOOKUP(A10,'[1]BASE DTPA'!A11:DD249,54,0)</f>
        <v>46022</v>
      </c>
      <c r="Q10" s="1"/>
      <c r="R10" s="1"/>
      <c r="S10" s="1"/>
      <c r="T10" s="1"/>
      <c r="U10" s="1"/>
      <c r="V10" s="1"/>
      <c r="W10" s="1"/>
      <c r="X10" s="1"/>
      <c r="Y10" s="1"/>
      <c r="Z10" s="1"/>
      <c r="AA10" s="1"/>
      <c r="AB10" s="1"/>
    </row>
    <row r="11" spans="1:28" ht="100.8" x14ac:dyDescent="0.3">
      <c r="A11" s="2" t="s">
        <v>35</v>
      </c>
      <c r="B11" s="3" t="str">
        <f>VLOOKUP(A11,'[1]BASE DTPA'!A12:CA252,3,0)</f>
        <v>CPS-DTPA-10-2025</v>
      </c>
      <c r="C11" s="3" t="str">
        <f>VLOOKUP(A11,'[1]BASE DTPA'!A12:CA313,4,0)</f>
        <v>NUBIA STELLA MOSQUERA QUILINDO</v>
      </c>
      <c r="D11" s="3" t="s">
        <v>17</v>
      </c>
      <c r="E11" s="3" t="s">
        <v>479</v>
      </c>
      <c r="F11" s="3" t="s">
        <v>499</v>
      </c>
      <c r="G11" s="4" t="str">
        <f>VLOOKUP(A11,'[1]BASE DTPA'!A12:CU252,74,0)</f>
        <v>ADMINISTRADORA DE EMPRESAS</v>
      </c>
      <c r="H11" s="4" t="s">
        <v>36</v>
      </c>
      <c r="I11" s="3" t="s">
        <v>18</v>
      </c>
      <c r="J11" s="3" t="str">
        <f>VLOOKUP(A11,'[1]BASE DTPA'!A12:CX252,38,0)</f>
        <v>PNN FARALLONES DE CALI</v>
      </c>
      <c r="K11" s="5" t="str">
        <f>VLOOKUP(A11,'[1]BASE DTPA'!A12:CY252,73,0)</f>
        <v>administrativo.farallones@parquesnacionales.gov.co</v>
      </c>
      <c r="L11" s="3">
        <v>6025561125</v>
      </c>
      <c r="M11" s="15" t="str">
        <f>VLOOKUP(A11,'[1]BASE DTPA'!A12:DA252,6,0)</f>
        <v>PA04-3202008-15-053 Prestar servicios profesionales con plena autonomía técnica y administrativa en el PNN Farallones de Cali en el desarrollo de actividades en los procesos de gestión contractual, administrativa, financiera, documental y la atención a derechos de petición y requerimientos de ciudadanos del área protegida, en el marco de la conservación de la diversidad biológica de las Áreas Protegidas del SINAP Nacional.</v>
      </c>
      <c r="N11" s="6">
        <f>VLOOKUP(A11,'[1]BASE DTPA'!A12:DB252,16,0)</f>
        <v>64333104</v>
      </c>
      <c r="O11" s="7">
        <f>VLOOKUP(A11,'[1]BASE DTPA'!A12:DC252,53,0)</f>
        <v>45679</v>
      </c>
      <c r="P11" s="8">
        <f>VLOOKUP(A11,'[1]BASE DTPA'!A12:DD252,54,0)</f>
        <v>46022</v>
      </c>
      <c r="Q11" s="1"/>
      <c r="R11" s="1"/>
      <c r="S11" s="1"/>
      <c r="T11" s="1"/>
      <c r="U11" s="1"/>
      <c r="V11" s="1"/>
      <c r="W11" s="1"/>
      <c r="X11" s="1"/>
      <c r="Y11" s="1"/>
      <c r="Z11" s="1"/>
      <c r="AA11" s="1"/>
      <c r="AB11" s="1"/>
    </row>
    <row r="12" spans="1:28" ht="63" x14ac:dyDescent="0.3">
      <c r="A12" s="2" t="s">
        <v>37</v>
      </c>
      <c r="B12" s="3" t="str">
        <f>VLOOKUP(A12,'[1]BASE DTPA'!A13:CA253,3,0)</f>
        <v>CPS-DTPA-11-2025</v>
      </c>
      <c r="C12" s="3" t="str">
        <f>VLOOKUP(A12,'[1]BASE DTPA'!A13:CA314,4,0)</f>
        <v>STEFANY FLOREZ HURTADO</v>
      </c>
      <c r="D12" s="3" t="s">
        <v>17</v>
      </c>
      <c r="E12" s="3" t="s">
        <v>476</v>
      </c>
      <c r="F12" s="3" t="s">
        <v>496</v>
      </c>
      <c r="G12" s="4" t="str">
        <f>VLOOKUP(A12,'[1]BASE DTPA'!A13:CU253,74,0)</f>
        <v>TECNONOLOGA EN GESTIÓN DOCUMENTAL</v>
      </c>
      <c r="H12" s="4" t="s">
        <v>38</v>
      </c>
      <c r="I12" s="3" t="s">
        <v>18</v>
      </c>
      <c r="J12" s="3" t="str">
        <f>VLOOKUP(A12,'[1]BASE DTPA'!A13:CX253,38,0)</f>
        <v>DTPA</v>
      </c>
      <c r="K12" s="5" t="str">
        <f>VLOOKUP(A12,'[1]BASE DTPA'!A13:CY253,73,0)</f>
        <v>centro.documentaciondtpa@parquesnacionales.gov.co</v>
      </c>
      <c r="L12" s="3">
        <v>6025561125</v>
      </c>
      <c r="M12" s="15" t="str">
        <f>VLOOKUP(A12,'[1]BASE DTPA'!A13:DA253,6,0)</f>
        <v>PA00-3202008-15-013 Prestar servicios de apoyo a la gestión con plena autonomía técnica y administrativa en la Dirección Territorial Pacifico, para la organización, control, conservación documental y diligenciamiento de instrumentos y/o herramientas archivísticas en el marco de la conservación de la diversidad biológica de las áreas protegidas del SINAP nacional</v>
      </c>
      <c r="N12" s="6">
        <f>VLOOKUP(A12,'[1]BASE DTPA'!A13:DB253,16,0)</f>
        <v>40200903</v>
      </c>
      <c r="O12" s="7">
        <f>VLOOKUP(A12,'[1]BASE DTPA'!A13:DC253,53,0)</f>
        <v>45679</v>
      </c>
      <c r="P12" s="8">
        <f>VLOOKUP(A12,'[1]BASE DTPA'!A13:DD253,54,0)</f>
        <v>45992</v>
      </c>
      <c r="Q12" s="1"/>
      <c r="R12" s="1"/>
      <c r="S12" s="1"/>
      <c r="T12" s="1"/>
      <c r="U12" s="1"/>
      <c r="V12" s="1"/>
      <c r="W12" s="1"/>
      <c r="X12" s="1"/>
      <c r="Y12" s="1"/>
      <c r="Z12" s="1"/>
      <c r="AA12" s="1"/>
      <c r="AB12" s="1"/>
    </row>
    <row r="13" spans="1:28" ht="113.4" x14ac:dyDescent="0.3">
      <c r="A13" s="2" t="s">
        <v>39</v>
      </c>
      <c r="B13" s="3" t="str">
        <f>VLOOKUP(A13,'[1]BASE DTPA'!A14:CA254,3,0)</f>
        <v>CPS-DTPA-12-2025</v>
      </c>
      <c r="C13" s="3" t="str">
        <f>VLOOKUP(A13,'[1]BASE DTPA'!A14:CA315,4,0)</f>
        <v>CLAUDIA PATRICIA LOAIZA GONZALEZ</v>
      </c>
      <c r="D13" s="3" t="s">
        <v>17</v>
      </c>
      <c r="E13" s="3" t="s">
        <v>476</v>
      </c>
      <c r="F13" s="3" t="s">
        <v>496</v>
      </c>
      <c r="G13" s="4" t="str">
        <f>VLOOKUP(A13,'[1]BASE DTPA'!A14:CU254,74,0)</f>
        <v>INGENIERA INDUSTRIAL</v>
      </c>
      <c r="H13" s="4" t="s">
        <v>40</v>
      </c>
      <c r="I13" s="3" t="s">
        <v>18</v>
      </c>
      <c r="J13" s="3" t="str">
        <f>VLOOKUP(A13,'[1]BASE DTPA'!A14:CX254,38,0)</f>
        <v>DTPA</v>
      </c>
      <c r="K13" s="5" t="str">
        <f>VLOOKUP(A13,'[1]BASE DTPA'!A14:CY254,73,0)</f>
        <v>calidad.dtpa@parquesnacionales.gov.co</v>
      </c>
      <c r="L13" s="3">
        <v>6025561125</v>
      </c>
      <c r="M13" s="15" t="str">
        <f>VLOOKUP(A13,'[1]BASE DTPA'!A14:DA254,6,0)</f>
        <v>PA00-3202008-15-019 Prestar servicios profesionales con plena autonomía técnica y administrativa en el monitoreo y seguimiento a los procesos estratégicos, misionales y de apoyo, establecidos en el SGI, generando los reportes correspondientes al MIPG de la Dirección Territorial Pacifico y sus áreas protegidas en el marco de la conservación de la diversidad biológica de las áreas protegidas del SINAP nacional</v>
      </c>
      <c r="N13" s="6">
        <f>VLOOKUP(A13,'[1]BASE DTPA'!A14:DB254,16,0)</f>
        <v>64143330</v>
      </c>
      <c r="O13" s="7">
        <f>VLOOKUP(A13,'[1]BASE DTPA'!A14:DC254,53,0)</f>
        <v>45680</v>
      </c>
      <c r="P13" s="8">
        <f>VLOOKUP(A13,'[1]BASE DTPA'!A14:DD254,54,0)</f>
        <v>46191</v>
      </c>
      <c r="Q13" s="1"/>
      <c r="R13" s="1"/>
      <c r="S13" s="1"/>
      <c r="T13" s="1"/>
      <c r="U13" s="1"/>
      <c r="V13" s="1"/>
      <c r="W13" s="1"/>
      <c r="X13" s="1"/>
      <c r="Y13" s="1"/>
      <c r="Z13" s="1"/>
      <c r="AA13" s="1"/>
      <c r="AB13" s="1"/>
    </row>
    <row r="14" spans="1:28" ht="50.4" x14ac:dyDescent="0.3">
      <c r="A14" s="2" t="s">
        <v>41</v>
      </c>
      <c r="B14" s="3" t="str">
        <f>VLOOKUP(A14,'[1]BASE DTPA'!A15:CA255,3,0)</f>
        <v>CPS-DTPA-13-2025</v>
      </c>
      <c r="C14" s="3" t="str">
        <f>VLOOKUP(A14,'[1]BASE DTPA'!A15:CA316,4,0)</f>
        <v>DIANA PATRICIA GUERRERO CHACÓN</v>
      </c>
      <c r="D14" s="3" t="s">
        <v>17</v>
      </c>
      <c r="E14" s="3" t="s">
        <v>478</v>
      </c>
      <c r="F14" s="3" t="s">
        <v>498</v>
      </c>
      <c r="G14" s="4" t="str">
        <f>VLOOKUP(A14,'[1]BASE DTPA'!A15:CU255,74,0)</f>
        <v>ABOGADA</v>
      </c>
      <c r="H14" s="4" t="s">
        <v>42</v>
      </c>
      <c r="I14" s="3" t="s">
        <v>18</v>
      </c>
      <c r="J14" s="3" t="str">
        <f>VLOOKUP(A14,'[1]BASE DTPA'!A15:CX255,38,0)</f>
        <v>DTPA</v>
      </c>
      <c r="K14" s="5" t="str">
        <f>VLOOKUP(A14,'[1]BASE DTPA'!A15:CY255,73,0)</f>
        <v>gestioncontractual.dtpa@parquesnacionales.gov.co</v>
      </c>
      <c r="L14" s="3">
        <v>6025561125</v>
      </c>
      <c r="M14" s="15" t="str">
        <f>VLOOKUP(A14,'[1]BASE DTPA'!A15:DA255,6,0)</f>
        <v>PA04-3202008-15-057 Prestar servicios profesionales con plena autonomía técnica y administrativa brindando apoyo jurídico al PNN Farallones de Cali en la estructuración, seguimiento y desarrollo de los procesos de selección de contratación durante sus diferentes etapas para Fortalecer los procesos administrativos de las áreas de SPNNC, especialmente en los ecosistemas andinos y de páramo, en el marco de la conservación de la diversidad biológica de las Áreas Protegidas del SINAP Nacional</v>
      </c>
      <c r="N14" s="6">
        <f>VLOOKUP(A14,'[1]BASE DTPA'!A15:DB255,16,0)</f>
        <v>79029391</v>
      </c>
      <c r="O14" s="7">
        <f>VLOOKUP(A14,'[1]BASE DTPA'!A15:DC255,53,0)</f>
        <v>45680</v>
      </c>
      <c r="P14" s="8">
        <f>VLOOKUP(A14,'[1]BASE DTPA'!A15:DD255,54,0)</f>
        <v>46022</v>
      </c>
      <c r="Q14" s="1"/>
      <c r="R14" s="1"/>
      <c r="S14" s="1"/>
      <c r="T14" s="1"/>
      <c r="U14" s="1"/>
      <c r="V14" s="1"/>
      <c r="W14" s="1"/>
      <c r="X14" s="1"/>
      <c r="Y14" s="1"/>
      <c r="Z14" s="1"/>
      <c r="AA14" s="1"/>
      <c r="AB14" s="1"/>
    </row>
    <row r="15" spans="1:28" ht="100.8" x14ac:dyDescent="0.3">
      <c r="A15" s="2" t="s">
        <v>43</v>
      </c>
      <c r="B15" s="3" t="str">
        <f>VLOOKUP(A15,'[1]BASE DTPA'!A16:CA256,3,0)</f>
        <v>CPS-DTPA-14-2025</v>
      </c>
      <c r="C15" s="3" t="str">
        <f>VLOOKUP(A15,'[1]BASE DTPA'!A16:CA317,4,0)</f>
        <v>EDILEUNIS BEATRIZ PITRE SOLANO</v>
      </c>
      <c r="D15" s="3" t="s">
        <v>17</v>
      </c>
      <c r="E15" s="3" t="s">
        <v>480</v>
      </c>
      <c r="F15" s="3" t="s">
        <v>500</v>
      </c>
      <c r="G15" s="4" t="str">
        <f>VLOOKUP(A15,'[1]BASE DTPA'!A16:CU256,74,0)</f>
        <v>CONTADORA PUBLICA</v>
      </c>
      <c r="H15" s="4" t="s">
        <v>36</v>
      </c>
      <c r="I15" s="3" t="s">
        <v>18</v>
      </c>
      <c r="J15" s="3" t="str">
        <f>VLOOKUP(A15,'[1]BASE DTPA'!A16:CX256,38,0)</f>
        <v>PNN FARALLONES DE CALI</v>
      </c>
      <c r="K15" s="5" t="str">
        <f>VLOOKUP(A15,'[1]BASE DTPA'!A16:CY256,73,0)</f>
        <v>edi_1104@hotmail.com</v>
      </c>
      <c r="L15" s="3">
        <v>6025561125</v>
      </c>
      <c r="M15" s="15" t="str">
        <f>VLOOKUP(A15,'[1]BASE DTPA'!A16:DA256,6,0)</f>
        <v>PA04-3202008-15-054 Prestar servicios profesionales con plena autonomía técnica y administrativa en el PNN Farallones de Cali en el desarrollo de actividades en los procesos de gestion contractual, administrativa, financiera, documental y la atenciòn a derechos de petición y requerimientos de ciudadanos del area protegida, en el marco de la conservación de la diversidad biológica de las Áreas Protegidas del SINAP Nacional.</v>
      </c>
      <c r="N15" s="6">
        <f>VLOOKUP(A15,'[1]BASE DTPA'!A16:DB256,16,0)</f>
        <v>64143331</v>
      </c>
      <c r="O15" s="7">
        <f>VLOOKUP(A15,'[1]BASE DTPA'!A16:DC256,53,0)</f>
        <v>45680</v>
      </c>
      <c r="P15" s="8">
        <f>VLOOKUP(A15,'[1]BASE DTPA'!A16:DD256,54,0)</f>
        <v>46021</v>
      </c>
      <c r="Q15" s="1"/>
      <c r="R15" s="1"/>
      <c r="S15" s="1"/>
      <c r="T15" s="1"/>
      <c r="U15" s="1"/>
      <c r="V15" s="1"/>
      <c r="W15" s="1"/>
      <c r="X15" s="1"/>
      <c r="Y15" s="1"/>
      <c r="Z15" s="1"/>
      <c r="AA15" s="1"/>
      <c r="AB15" s="1"/>
    </row>
    <row r="16" spans="1:28" ht="100.8" x14ac:dyDescent="0.3">
      <c r="A16" s="2" t="s">
        <v>44</v>
      </c>
      <c r="B16" s="3" t="str">
        <f>VLOOKUP(A16,'[1]BASE DTPA'!A17:CA257,3,0)</f>
        <v>CPS-DTPA-15-2025</v>
      </c>
      <c r="C16" s="3" t="str">
        <f>VLOOKUP(A16,'[1]BASE DTPA'!A17:CA318,4,0)</f>
        <v>GUSTAVO ADOLFO RODRÍGUEZ SALAZAR</v>
      </c>
      <c r="D16" s="3" t="s">
        <v>17</v>
      </c>
      <c r="E16" s="3" t="s">
        <v>476</v>
      </c>
      <c r="F16" s="3" t="s">
        <v>496</v>
      </c>
      <c r="G16" s="4" t="str">
        <f>VLOOKUP(A16,'[1]BASE DTPA'!A17:CU257,74,0)</f>
        <v>BIOLOGO</v>
      </c>
      <c r="H16" s="4" t="s">
        <v>45</v>
      </c>
      <c r="I16" s="3" t="s">
        <v>18</v>
      </c>
      <c r="J16" s="3" t="str">
        <f>VLOOKUP(A16,'[1]BASE DTPA'!A17:CX257,38,0)</f>
        <v>PNN FARALLONES DE CALI</v>
      </c>
      <c r="K16" s="5" t="str">
        <f>VLOOKUP(A16,'[1]BASE DTPA'!A17:CY257,73,0)</f>
        <v>monitoreo.farallones@parquesnacionales.gov.co</v>
      </c>
      <c r="L16" s="3">
        <v>6025561125</v>
      </c>
      <c r="M16" s="15" t="s">
        <v>46</v>
      </c>
      <c r="N16" s="6">
        <f>VLOOKUP(A16,'[1]BASE DTPA'!A17:DB257,16,0)</f>
        <v>64143330</v>
      </c>
      <c r="O16" s="7">
        <f>VLOOKUP(A16,'[1]BASE DTPA'!A17:DC257,53,0)</f>
        <v>45680</v>
      </c>
      <c r="P16" s="8">
        <f>VLOOKUP(A16,'[1]BASE DTPA'!A17:DD257,54,0)</f>
        <v>46022</v>
      </c>
      <c r="Q16" s="1"/>
      <c r="R16" s="1"/>
      <c r="S16" s="1"/>
      <c r="T16" s="1"/>
      <c r="U16" s="1"/>
      <c r="V16" s="1"/>
      <c r="W16" s="1"/>
      <c r="X16" s="1"/>
      <c r="Y16" s="1"/>
      <c r="Z16" s="1"/>
      <c r="AA16" s="1"/>
      <c r="AB16" s="1"/>
    </row>
    <row r="17" spans="1:28" ht="100.8" x14ac:dyDescent="0.3">
      <c r="A17" s="2" t="s">
        <v>47</v>
      </c>
      <c r="B17" s="3" t="str">
        <f>VLOOKUP(A17,'[1]BASE DTPA'!A18:CA258,3,0)</f>
        <v>CPS-DTPA-17-2025</v>
      </c>
      <c r="C17" s="3" t="str">
        <f>VLOOKUP(A17,'[1]BASE DTPA'!A18:CA319,4,0)</f>
        <v>CAROL JOHANNA ORTEGA SANCHEZ</v>
      </c>
      <c r="D17" s="3" t="s">
        <v>17</v>
      </c>
      <c r="E17" s="3" t="s">
        <v>478</v>
      </c>
      <c r="F17" s="3" t="s">
        <v>498</v>
      </c>
      <c r="G17" s="4" t="str">
        <f>VLOOKUP(A17,'[1]BASE DTPA'!A18:CU258,74,0)</f>
        <v>ABOGADA</v>
      </c>
      <c r="H17" s="4" t="s">
        <v>48</v>
      </c>
      <c r="I17" s="3" t="s">
        <v>18</v>
      </c>
      <c r="J17" s="3" t="str">
        <f>VLOOKUP(A17,'[1]BASE DTPA'!A18:CX258,38,0)</f>
        <v>DTPA</v>
      </c>
      <c r="K17" s="5" t="str">
        <f>VLOOKUP(A17,'[1]BASE DTPA'!A18:CY258,73,0)</f>
        <v>juridica.dtpa@parquesnacionales.gov.co</v>
      </c>
      <c r="L17" s="3">
        <v>6025561125</v>
      </c>
      <c r="M17" s="15" t="str">
        <f>VLOOKUP(A17,'[1]BASE DTPA'!A18:DA258,6,0)</f>
        <v>PA00-3202008-15-022 Prestar servicios profesionales con plena autonomía técnica y administrativa para brindar orientación jurídica en las diferentes actividades desarrolladas en la Dirección Territorial Pacifico y sus áreas protegidas, en el marco de la conservación de la diversidad biológica de las áreas protegidas del SINAP nacional</v>
      </c>
      <c r="N17" s="6">
        <f>VLOOKUP(A17,'[1]BASE DTPA'!A18:DB258,16,0)</f>
        <v>79029391</v>
      </c>
      <c r="O17" s="7">
        <f>VLOOKUP(A17,'[1]BASE DTPA'!A18:DC258,53,0)</f>
        <v>45680</v>
      </c>
      <c r="P17" s="8">
        <f>VLOOKUP(A17,'[1]BASE DTPA'!A18:DD258,54,0)</f>
        <v>45838</v>
      </c>
      <c r="Q17" s="1"/>
      <c r="R17" s="1"/>
      <c r="S17" s="1"/>
      <c r="T17" s="1"/>
      <c r="U17" s="1"/>
      <c r="V17" s="1"/>
      <c r="W17" s="1"/>
      <c r="X17" s="1"/>
      <c r="Y17" s="1"/>
      <c r="Z17" s="1"/>
      <c r="AA17" s="1"/>
      <c r="AB17" s="1"/>
    </row>
    <row r="18" spans="1:28" ht="100.8" x14ac:dyDescent="0.3">
      <c r="A18" s="2" t="s">
        <v>49</v>
      </c>
      <c r="B18" s="3" t="str">
        <f>VLOOKUP(A18,'[1]BASE DTPA'!A19:CA259,3,0)</f>
        <v>CPS-DTPA-18-2025</v>
      </c>
      <c r="C18" s="3" t="str">
        <f>VLOOKUP(A18,'[1]BASE DTPA'!A19:CA320,4,0)</f>
        <v>ALEJANDRO PERLAZA GAMBOA</v>
      </c>
      <c r="D18" s="3" t="s">
        <v>17</v>
      </c>
      <c r="E18" s="3" t="s">
        <v>476</v>
      </c>
      <c r="F18" s="3" t="s">
        <v>496</v>
      </c>
      <c r="G18" s="4" t="str">
        <f>VLOOKUP(A18,'[1]BASE DTPA'!A19:CU259,74,0)</f>
        <v>BIOLOGO</v>
      </c>
      <c r="H18" s="4" t="s">
        <v>50</v>
      </c>
      <c r="I18" s="3" t="s">
        <v>18</v>
      </c>
      <c r="J18" s="3" t="str">
        <f>VLOOKUP(A18,'[1]BASE DTPA'!A19:CX259,38,0)</f>
        <v>DTPA</v>
      </c>
      <c r="K18" s="5" t="str">
        <f>VLOOKUP(A18,'[1]BASE DTPA'!A19:CY259,73,0)</f>
        <v>sigmonitoreo.dtpa@parquesnacionales.gov.co</v>
      </c>
      <c r="L18" s="3">
        <v>6025561125</v>
      </c>
      <c r="M18" s="15" t="str">
        <f>VLOOKUP(A18,'[1]BASE DTPA'!A19:DA259,6,0)</f>
        <v>PA00-3202032-1-025 Prestar servicios profesionales con plena autonomía técnica y administrativa en la Dirección Territorial Pacífico para la administración y seguimiento a las plataformas tecnológicas de apoyo a las acciones de Prevención, Vigilancia y Control, así como la articulación interinstitucional necesaria para el ejercicio de la autoridad ambiental, en el marco de la conservación de la diversidad biológica de las áreas protegidas del SINAP Nacional.</v>
      </c>
      <c r="N18" s="6">
        <f>VLOOKUP(A18,'[1]BASE DTPA'!A19:DB259,16,0)</f>
        <v>64143330</v>
      </c>
      <c r="O18" s="7">
        <f>VLOOKUP(A18,'[1]BASE DTPA'!A19:DC259,53,0)</f>
        <v>45680</v>
      </c>
      <c r="P18" s="8">
        <f>VLOOKUP(A18,'[1]BASE DTPA'!A19:DD259,54,0)</f>
        <v>46022</v>
      </c>
      <c r="Q18" s="1"/>
      <c r="R18" s="1"/>
      <c r="S18" s="1"/>
      <c r="T18" s="1"/>
      <c r="U18" s="1"/>
      <c r="V18" s="1"/>
      <c r="W18" s="1"/>
      <c r="X18" s="1"/>
      <c r="Y18" s="1"/>
      <c r="Z18" s="1"/>
      <c r="AA18" s="1"/>
      <c r="AB18" s="1"/>
    </row>
    <row r="19" spans="1:28" ht="75.599999999999994" x14ac:dyDescent="0.3">
      <c r="A19" s="2" t="s">
        <v>51</v>
      </c>
      <c r="B19" s="3" t="str">
        <f>VLOOKUP(A19,'[1]BASE DTPA'!A20:CA260,3,0)</f>
        <v>CPS-DTPA-19-2025</v>
      </c>
      <c r="C19" s="3" t="str">
        <f>VLOOKUP(A19,'[1]BASE DTPA'!A20:CA321,4,0)</f>
        <v>GLORIA PATRICIA GALVIS</v>
      </c>
      <c r="D19" s="3" t="s">
        <v>17</v>
      </c>
      <c r="E19" s="3" t="s">
        <v>476</v>
      </c>
      <c r="F19" s="3" t="s">
        <v>501</v>
      </c>
      <c r="G19" s="4" t="str">
        <f>VLOOKUP(A19,'[1]BASE DTPA'!A20:CU260,74,0)</f>
        <v>CONTADORA PUBLICA</v>
      </c>
      <c r="H19" s="4" t="s">
        <v>52</v>
      </c>
      <c r="I19" s="3" t="s">
        <v>18</v>
      </c>
      <c r="J19" s="3" t="str">
        <f>VLOOKUP(A19,'[1]BASE DTPA'!A20:CX260,38,0)</f>
        <v>DTPA</v>
      </c>
      <c r="K19" s="5" t="str">
        <f>VLOOKUP(A19,'[1]BASE DTPA'!A20:CY260,73,0)</f>
        <v>almacen.dtpa@parquesnacionales.gov.co</v>
      </c>
      <c r="L19" s="3">
        <v>6025561125</v>
      </c>
      <c r="M19" s="15" t="str">
        <f>VLOOKUP(A19,'[1]BASE DTPA'!A20:DA260,6,0)</f>
        <v>PA00-3202008-15-008 Prestar servicios profesionales con plena autonomía técnica y administrativa en la dirección territorial pacifico para verificar, ingresar y controlar la gestión integral de los recursos físicos en el aplicativo NEON, de acuerdo con los lineamientos establecidos por el grupo de procesos corporativos de PNNC, en el marco de la conservación de la diversidad biológica de las áreas protegidas del SINAP nacional</v>
      </c>
      <c r="N19" s="6">
        <f>VLOOKUP(A19,'[1]BASE DTPA'!A20:DB260,16,0)</f>
        <v>52061216</v>
      </c>
      <c r="O19" s="7">
        <f>VLOOKUP(A19,'[1]BASE DTPA'!A20:DC260,53,0)</f>
        <v>45680</v>
      </c>
      <c r="P19" s="8">
        <f>VLOOKUP(A19,'[1]BASE DTPA'!A20:DD260,54,0)</f>
        <v>46022</v>
      </c>
      <c r="Q19" s="1"/>
      <c r="R19" s="1"/>
      <c r="S19" s="1"/>
      <c r="T19" s="1"/>
      <c r="U19" s="1"/>
      <c r="V19" s="1"/>
      <c r="W19" s="1"/>
      <c r="X19" s="1"/>
      <c r="Y19" s="1"/>
      <c r="Z19" s="1"/>
      <c r="AA19" s="1"/>
      <c r="AB19" s="1"/>
    </row>
    <row r="20" spans="1:28" ht="88.2" x14ac:dyDescent="0.3">
      <c r="A20" s="2" t="s">
        <v>53</v>
      </c>
      <c r="B20" s="3" t="str">
        <f>VLOOKUP(A20,'[1]BASE DTPA'!A21:CA263,3,0)</f>
        <v>CPS-DTPA-20-2025</v>
      </c>
      <c r="C20" s="3" t="str">
        <f>VLOOKUP(A20,'[1]BASE DTPA'!A21:CA322,4,0)</f>
        <v>GLADYS PATRICIA PERLAZA OCHOA</v>
      </c>
      <c r="D20" s="3" t="s">
        <v>17</v>
      </c>
      <c r="E20" s="3" t="s">
        <v>478</v>
      </c>
      <c r="F20" s="3" t="s">
        <v>502</v>
      </c>
      <c r="G20" s="4" t="str">
        <f>VLOOKUP(A20,'[1]BASE DTPA'!A21:CU263,74,0)</f>
        <v>ANTROPOLOGA</v>
      </c>
      <c r="H20" s="4" t="s">
        <v>54</v>
      </c>
      <c r="I20" s="3" t="s">
        <v>18</v>
      </c>
      <c r="J20" s="3" t="str">
        <f>VLOOKUP(A20,'[1]BASE DTPA'!A21:CX263,38,0)</f>
        <v>DTPA</v>
      </c>
      <c r="K20" s="5" t="str">
        <f>VLOOKUP(A20,'[1]BASE DTPA'!A21:CY263,73,0)</f>
        <v>estrategiasespeciales.dtpa@parquesnacioanales.gov.co</v>
      </c>
      <c r="L20" s="3">
        <v>6025561125</v>
      </c>
      <c r="M20" s="15" t="str">
        <f>VLOOKUP(A20,'[1]BASE DTPA'!A21:DA263,6,0)</f>
        <v>PA00-3202008-10-033 Prestar servicios profesionales con plena autonomía técnica y administrativa a la Dirección Territorial Pacífico para ejecutar las actividades requeridas en la implementación y seguimiento a las Estrategias Especiales de Manejo (EEM) en la en el marco de la conservación de la diversidad biológica de las áreas protegidas del SINAP nacional.</v>
      </c>
      <c r="N20" s="6">
        <f>VLOOKUP(A20,'[1]BASE DTPA'!A21:DB263,16,0)</f>
        <v>78795576</v>
      </c>
      <c r="O20" s="7">
        <f>VLOOKUP(A20,'[1]BASE DTPA'!A21:DC263,53,0)</f>
        <v>45681</v>
      </c>
      <c r="P20" s="8">
        <f>VLOOKUP(A20,'[1]BASE DTPA'!A21:DD263,54,0)</f>
        <v>46022</v>
      </c>
      <c r="Q20" s="1"/>
      <c r="R20" s="1"/>
      <c r="S20" s="1"/>
      <c r="T20" s="1"/>
      <c r="U20" s="1"/>
      <c r="V20" s="1"/>
      <c r="W20" s="1"/>
      <c r="X20" s="1"/>
      <c r="Y20" s="1"/>
      <c r="Z20" s="1"/>
      <c r="AA20" s="1"/>
      <c r="AB20" s="1"/>
    </row>
    <row r="21" spans="1:28" ht="63" x14ac:dyDescent="0.3">
      <c r="A21" s="2" t="s">
        <v>55</v>
      </c>
      <c r="B21" s="3" t="str">
        <f>VLOOKUP(A21,'[1]BASE DTPA'!A22:CA264,3,0)</f>
        <v>CPS-DTPA-21-2025</v>
      </c>
      <c r="C21" s="3" t="str">
        <f>VLOOKUP(A21,'[1]BASE DTPA'!A22:CA326,4,0)</f>
        <v>CAROLINA BETANCUR CASTRO</v>
      </c>
      <c r="D21" s="3" t="s">
        <v>17</v>
      </c>
      <c r="E21" s="3" t="s">
        <v>476</v>
      </c>
      <c r="F21" s="3" t="s">
        <v>496</v>
      </c>
      <c r="G21" s="4" t="str">
        <f>VLOOKUP(A21,'[1]BASE DTPA'!A22:CU264,74,0)</f>
        <v>ABOGADA</v>
      </c>
      <c r="H21" s="4" t="s">
        <v>56</v>
      </c>
      <c r="I21" s="3" t="s">
        <v>18</v>
      </c>
      <c r="J21" s="3" t="str">
        <f>VLOOKUP(A21,'[1]BASE DTPA'!A22:CX264,38,0)</f>
        <v>DTPA</v>
      </c>
      <c r="K21" s="5" t="str">
        <f>VLOOKUP(A21,'[1]BASE DTPA'!A22:CY264,73,0)</f>
        <v>liquidaciones.dtpa@parquesnacionales.gov.co</v>
      </c>
      <c r="L21" s="3">
        <v>6025561125</v>
      </c>
      <c r="M21" s="15" t="str">
        <f>VLOOKUP(A21,'[1]BASE DTPA'!A22:DA264,6,0)</f>
        <v>PA00-3202008-15-007 Prestar servicios profesionales con plena autonomía técnica y administrativa en la Dirección Territorial Pacífico y sus áreas protegidas, como abogado para el desarrollo de acciones postcontractual, en el marco de la conservación de la diversidad biológica de las áreas protegidas del SINAP nacional</v>
      </c>
      <c r="N21" s="6">
        <f>VLOOKUP(A21,'[1]BASE DTPA'!A22:DB264,16,0)</f>
        <v>46208184</v>
      </c>
      <c r="O21" s="7">
        <f>VLOOKUP(A21,'[1]BASE DTPA'!A22:DC264,53,0)</f>
        <v>45681</v>
      </c>
      <c r="P21" s="8">
        <f>VLOOKUP(A21,'[1]BASE DTPA'!A22:DD264,54,0)</f>
        <v>45831</v>
      </c>
      <c r="Q21" s="1"/>
      <c r="R21" s="1"/>
      <c r="S21" s="1"/>
      <c r="T21" s="1"/>
      <c r="U21" s="1"/>
      <c r="V21" s="1"/>
      <c r="W21" s="1"/>
      <c r="X21" s="1"/>
      <c r="Y21" s="1"/>
      <c r="Z21" s="1"/>
      <c r="AA21" s="1"/>
      <c r="AB21" s="1"/>
    </row>
    <row r="22" spans="1:28" ht="63" x14ac:dyDescent="0.3">
      <c r="A22" s="2" t="s">
        <v>57</v>
      </c>
      <c r="B22" s="3" t="str">
        <f>VLOOKUP(A22,'[1]BASE DTPA'!A23:CA266,3,0)</f>
        <v>CPS-DTPA-22-2025</v>
      </c>
      <c r="C22" s="3" t="str">
        <f>VLOOKUP(A22,'[1]BASE DTPA'!A23:CA327,4,0)</f>
        <v>KHAREN CARABALÍ MARULANDA</v>
      </c>
      <c r="D22" s="3" t="s">
        <v>17</v>
      </c>
      <c r="E22" s="3" t="s">
        <v>476</v>
      </c>
      <c r="F22" s="3" t="s">
        <v>496</v>
      </c>
      <c r="G22" s="4" t="str">
        <f>VLOOKUP(A22,'[1]BASE DTPA'!A23:CU266,74,0)</f>
        <v>ABOGADA</v>
      </c>
      <c r="H22" s="4" t="s">
        <v>58</v>
      </c>
      <c r="I22" s="3" t="s">
        <v>18</v>
      </c>
      <c r="J22" s="3" t="str">
        <f>VLOOKUP(A22,'[1]BASE DTPA'!A23:CX266,38,0)</f>
        <v>DTPA</v>
      </c>
      <c r="K22" s="5" t="str">
        <f>VLOOKUP(A22,'[1]BASE DTPA'!A23:CY266,73,0)</f>
        <v>contratos.dtpa@parquesnacionales.gov.co</v>
      </c>
      <c r="L22" s="3">
        <v>6025561125</v>
      </c>
      <c r="M22" s="15" t="str">
        <f>VLOOKUP(A22,'[1]BASE DTPA'!A23:DA266,6,0)</f>
        <v>PA00-3202008-15-003 Prestar servicios profesionales con plena autonomía técnica y administrativa brindando apoyo jurídico a la dirección territorial pacifico en la estructuración, acompañamiento y desarrollo de los diferentes proceso de selección durante las etapas precontractual, contractual y poscontractual en el marco de la conservación de la diversidad biológica de las áreas protegidas del sinap nacional.</v>
      </c>
      <c r="N22" s="6">
        <f>VLOOKUP(A22,'[1]BASE DTPA'!A23:DB266,16,0)</f>
        <v>63953557</v>
      </c>
      <c r="O22" s="7">
        <f>VLOOKUP(A22,'[1]BASE DTPA'!A23:DC266,53,0)</f>
        <v>45681</v>
      </c>
      <c r="P22" s="8">
        <f>VLOOKUP(A22,'[1]BASE DTPA'!A23:DD266,54,0)</f>
        <v>46022</v>
      </c>
      <c r="Q22" s="1"/>
      <c r="R22" s="1"/>
      <c r="S22" s="1"/>
      <c r="T22" s="1"/>
      <c r="U22" s="1"/>
      <c r="V22" s="1"/>
      <c r="W22" s="1"/>
      <c r="X22" s="1"/>
      <c r="Y22" s="1"/>
      <c r="Z22" s="1"/>
      <c r="AA22" s="1"/>
      <c r="AB22" s="1"/>
    </row>
    <row r="23" spans="1:28" ht="88.2" x14ac:dyDescent="0.3">
      <c r="A23" s="2" t="s">
        <v>59</v>
      </c>
      <c r="B23" s="3" t="str">
        <f>VLOOKUP(A23,'[1]BASE DTPA'!A24:CA267,3,0)</f>
        <v>CPS-DTPA-23-2025</v>
      </c>
      <c r="C23" s="3" t="str">
        <f>VLOOKUP(A23,'[1]BASE DTPA'!A24:CA328,4,0)</f>
        <v>LEONARDO BELALCAZAR SALCEDO</v>
      </c>
      <c r="D23" s="3" t="s">
        <v>17</v>
      </c>
      <c r="E23" s="3" t="s">
        <v>476</v>
      </c>
      <c r="F23" s="3" t="s">
        <v>496</v>
      </c>
      <c r="G23" s="4" t="str">
        <f>VLOOKUP(A23,'[1]BASE DTPA'!A24:CU267,74,0)</f>
        <v>BIOLOGO</v>
      </c>
      <c r="H23" s="4" t="s">
        <v>60</v>
      </c>
      <c r="I23" s="3" t="s">
        <v>18</v>
      </c>
      <c r="J23" s="3" t="str">
        <f>VLOOKUP(A23,'[1]BASE DTPA'!A24:CX267,38,0)</f>
        <v>PNN FARALLONES DE CALI</v>
      </c>
      <c r="K23" s="5" t="str">
        <f>VLOOKUP(A23,'[1]BASE DTPA'!A24:CY267,73,0)</f>
        <v>leonardolbs@javerianacali.edu.co</v>
      </c>
      <c r="L23" s="3">
        <v>6025561125</v>
      </c>
      <c r="M23" s="15" t="str">
        <f>VLOOKUP(A23,'[1]BASE DTPA'!A24:DA267,6,0)</f>
        <v>PA04-3202008-9-042 Prestar servicios profesionales con plena autonomía técnica y administrativa  en el PNN Farallones de Cali para la realización de las actividades necesarias para la implementación técnica de los instrumentos de planeación (Programa de Monitoreo y Portafolio de Investigaciones) de la entidad, asociados a  la estrategia de investigación y monitoreo en el área protegida,  especialmente en los ecosistemas andinos y de páramo, en el marco de la conservación de la diversidad biológica de las Áreas Protegidas del SINAP Nacional.</v>
      </c>
      <c r="N23" s="6">
        <f>VLOOKUP(A23,'[1]BASE DTPA'!A24:DB267,16,0)</f>
        <v>47188358</v>
      </c>
      <c r="O23" s="7">
        <f>VLOOKUP(A23,'[1]BASE DTPA'!A24:DC267,53,0)</f>
        <v>45681</v>
      </c>
      <c r="P23" s="8">
        <f>VLOOKUP(A23,'[1]BASE DTPA'!A24:DD267,54,0)</f>
        <v>46022</v>
      </c>
      <c r="Q23" s="1"/>
      <c r="R23" s="1"/>
      <c r="S23" s="1"/>
      <c r="T23" s="1"/>
      <c r="U23" s="1"/>
      <c r="V23" s="1"/>
      <c r="W23" s="1"/>
      <c r="X23" s="1"/>
      <c r="Y23" s="1"/>
      <c r="Z23" s="1"/>
      <c r="AA23" s="1"/>
      <c r="AB23" s="1"/>
    </row>
    <row r="24" spans="1:28" ht="100.8" x14ac:dyDescent="0.3">
      <c r="A24" s="2" t="s">
        <v>61</v>
      </c>
      <c r="B24" s="3" t="str">
        <f>VLOOKUP(A24,'[1]BASE DTPA'!A25:CA268,3,0)</f>
        <v>CPS-DTPA-24-2025</v>
      </c>
      <c r="C24" s="3" t="str">
        <f>VLOOKUP(A24,'[1]BASE DTPA'!A25:CA329,4,0)</f>
        <v>LUIS FELIPE GAITAN IDARRAGA</v>
      </c>
      <c r="D24" s="3" t="s">
        <v>17</v>
      </c>
      <c r="E24" s="3" t="s">
        <v>476</v>
      </c>
      <c r="F24" s="3" t="s">
        <v>496</v>
      </c>
      <c r="G24" s="4" t="str">
        <f>VLOOKUP(A24,'[1]BASE DTPA'!A25:CU268,74,0)</f>
        <v>PROFESIONAL</v>
      </c>
      <c r="H24" s="4" t="s">
        <v>62</v>
      </c>
      <c r="I24" s="3" t="s">
        <v>18</v>
      </c>
      <c r="J24" s="3" t="str">
        <f>VLOOKUP(A24,'[1]BASE DTPA'!A25:CX268,38,0)</f>
        <v>DTPA</v>
      </c>
      <c r="K24" s="5" t="str">
        <f>VLOOKUP(A24,'[1]BASE DTPA'!A25:CY268,73,0)</f>
        <v>pvc.dtpa@parquesnacionales.gov.co</v>
      </c>
      <c r="L24" s="3">
        <v>6025561125</v>
      </c>
      <c r="M24" s="15" t="str">
        <f>VLOOKUP(A24,'[1]BASE DTPA'!A25:DA268,6,0)</f>
        <v>PA00-3202032-1-023 Prestar servicios profesionales con plena autonomía técnica y administrativa en la Dirección Territorial Pacífico y sus áreas protegidas adscritas en la implementación de la estrategia de Prevención, Vigilancia y control, en el marco de la conservación de la diversidad biológica de las áreas protegidas del SINAP nacional.</v>
      </c>
      <c r="N24" s="6">
        <f>VLOOKUP(A24,'[1]BASE DTPA'!A25:DB268,16,0)</f>
        <v>71308211</v>
      </c>
      <c r="O24" s="7">
        <f>VLOOKUP(A24,'[1]BASE DTPA'!A25:DC268,53,0)</f>
        <v>45681</v>
      </c>
      <c r="P24" s="8">
        <f>VLOOKUP(A24,'[1]BASE DTPA'!A25:DD268,54,0)</f>
        <v>46022</v>
      </c>
      <c r="Q24" s="1"/>
      <c r="R24" s="1"/>
      <c r="S24" s="1"/>
      <c r="T24" s="1"/>
      <c r="U24" s="1"/>
      <c r="V24" s="1"/>
      <c r="W24" s="1"/>
      <c r="X24" s="1"/>
      <c r="Y24" s="1"/>
      <c r="Z24" s="1"/>
      <c r="AA24" s="1"/>
      <c r="AB24" s="1"/>
    </row>
    <row r="25" spans="1:28" ht="100.8" x14ac:dyDescent="0.3">
      <c r="A25" s="2" t="s">
        <v>63</v>
      </c>
      <c r="B25" s="3" t="str">
        <f>VLOOKUP(A25,'[1]BASE DTPA'!A26:CA272,3,0)</f>
        <v>CPS-DTPA-25-2025</v>
      </c>
      <c r="C25" s="3" t="str">
        <f>VLOOKUP(A25,'[1]BASE DTPA'!A26:CA330,4,0)</f>
        <v>ALLISON ROJAS CALDERON</v>
      </c>
      <c r="D25" s="3" t="s">
        <v>17</v>
      </c>
      <c r="E25" s="3" t="s">
        <v>476</v>
      </c>
      <c r="F25" s="3" t="s">
        <v>496</v>
      </c>
      <c r="G25" s="4" t="str">
        <f>VLOOKUP(A25,'[1]BASE DTPA'!A26:CU272,74,0)</f>
        <v>PROFESIONAL</v>
      </c>
      <c r="H25" s="4" t="s">
        <v>64</v>
      </c>
      <c r="I25" s="3" t="s">
        <v>18</v>
      </c>
      <c r="J25" s="3" t="str">
        <f>VLOOKUP(A25,'[1]BASE DTPA'!A26:CX272,38,0)</f>
        <v>DTPA</v>
      </c>
      <c r="K25" s="5" t="str">
        <f>VLOOKUP(A25,'[1]BASE DTPA'!A26:CY272,73,0)</f>
        <v>allison.rojas@parquesnacionales.gov.co</v>
      </c>
      <c r="L25" s="3">
        <v>6025561125</v>
      </c>
      <c r="M25" s="15" t="str">
        <f>VLOOKUP(A25,'[1]BASE DTPA'!A26:DA272,6,0)</f>
        <v xml:space="preserve">PA00-3202008-15-001 Prestación servicios profesionales con plena autonomía técnica y administrativa con el fin de apoyar la gestión precontractual, contractual de la Dirección Territorial Pacífico y sus áreas protegidas con el fin de fortalecer los procesos administrativos de las áreas de SPNNC en el marco de la conservación de la diversidad biológica de las áreas protegidas del SINAP nacional.	</v>
      </c>
      <c r="N25" s="6">
        <f>VLOOKUP(A25,'[1]BASE DTPA'!A26:DB272,16,0)</f>
        <v>70461834</v>
      </c>
      <c r="O25" s="7">
        <f>VLOOKUP(A25,'[1]BASE DTPA'!A26:DC272,53,0)</f>
        <v>45685</v>
      </c>
      <c r="P25" s="8">
        <f>VLOOKUP(A25,'[1]BASE DTPA'!A26:DD272,54,0)</f>
        <v>45838</v>
      </c>
      <c r="Q25" s="1"/>
      <c r="R25" s="1"/>
      <c r="S25" s="1"/>
      <c r="T25" s="1"/>
      <c r="U25" s="1"/>
      <c r="V25" s="1"/>
      <c r="W25" s="1"/>
      <c r="X25" s="1"/>
      <c r="Y25" s="1"/>
      <c r="Z25" s="1"/>
      <c r="AA25" s="1"/>
      <c r="AB25" s="1"/>
    </row>
    <row r="26" spans="1:28" ht="138.6" x14ac:dyDescent="0.3">
      <c r="A26" s="2" t="s">
        <v>65</v>
      </c>
      <c r="B26" s="3" t="str">
        <f>VLOOKUP(A26,'[1]BASE DTPA'!A27:CA273,3,0)</f>
        <v>CPS-DTPA-26-2025</v>
      </c>
      <c r="C26" s="3" t="str">
        <f>VLOOKUP(A26,'[1]BASE DTPA'!A27:CA331,4,0)</f>
        <v>NESTOR JAVIER RONCANCIO DUQUE</v>
      </c>
      <c r="D26" s="3" t="s">
        <v>17</v>
      </c>
      <c r="E26" s="3" t="s">
        <v>481</v>
      </c>
      <c r="F26" s="3" t="s">
        <v>503</v>
      </c>
      <c r="G26" s="4" t="str">
        <f>VLOOKUP(A26,'[1]BASE DTPA'!A27:CU273,74,0)</f>
        <v>PROFESIONAL</v>
      </c>
      <c r="H26" s="4" t="s">
        <v>66</v>
      </c>
      <c r="I26" s="3" t="s">
        <v>18</v>
      </c>
      <c r="J26" s="3" t="str">
        <f>VLOOKUP(A26,'[1]BASE DTPA'!A27:CX273,38,0)</f>
        <v>DTPA</v>
      </c>
      <c r="K26" s="5" t="str">
        <f>VLOOKUP(A26,'[1]BASE DTPA'!A27:CY273,73,0)</f>
        <v>proyectos.dtpa@parquesnacionales.gov.co</v>
      </c>
      <c r="L26" s="3">
        <v>6025561125</v>
      </c>
      <c r="M26" s="15" t="str">
        <f>VLOOKUP(A26,'[1]BASE DTPA'!A27:DA273,6,0)</f>
        <v>PA00-3202008-15-016 Prestar servicios profesionales con plena autonomía técnica y administrativa en Dirección Territorial Pacífico en la formulación, seguimiento e implementación de proyectos, en el marco de la conservación de la diversidad biológica de las áreas protegidas del SINAP nacional.</v>
      </c>
      <c r="N26" s="6">
        <f>VLOOKUP(A26,'[1]BASE DTPA'!A27:DB273,16,0)</f>
        <v>87483851</v>
      </c>
      <c r="O26" s="7">
        <f>VLOOKUP(A26,'[1]BASE DTPA'!A27:DC273,53,0)</f>
        <v>45685</v>
      </c>
      <c r="P26" s="8">
        <f>VLOOKUP(A26,'[1]BASE DTPA'!A27:DD273,54,0)</f>
        <v>46022</v>
      </c>
      <c r="Q26" s="1"/>
      <c r="R26" s="1"/>
      <c r="S26" s="1"/>
      <c r="T26" s="1"/>
      <c r="U26" s="1"/>
      <c r="V26" s="1"/>
      <c r="W26" s="1"/>
      <c r="X26" s="1"/>
      <c r="Y26" s="1"/>
      <c r="Z26" s="1"/>
      <c r="AA26" s="1"/>
      <c r="AB26" s="1"/>
    </row>
    <row r="27" spans="1:28" ht="75.599999999999994" x14ac:dyDescent="0.3">
      <c r="A27" s="2" t="s">
        <v>67</v>
      </c>
      <c r="B27" s="3" t="str">
        <f>VLOOKUP(A27,'[1]BASE DTPA'!A28:CA274,3,0)</f>
        <v>CPS-DTPA-27-2025</v>
      </c>
      <c r="C27" s="3" t="str">
        <f>VLOOKUP(A27,'[1]BASE DTPA'!A28:CA332,4,0)</f>
        <v>ERIKA DAYANA HERNANDEZ ALDANA</v>
      </c>
      <c r="D27" s="3" t="s">
        <v>17</v>
      </c>
      <c r="E27" s="3" t="s">
        <v>479</v>
      </c>
      <c r="F27" s="3" t="s">
        <v>499</v>
      </c>
      <c r="G27" s="4" t="str">
        <f>VLOOKUP(A27,'[1]BASE DTPA'!A28:CU274,74,0)</f>
        <v>PROFESIONAL</v>
      </c>
      <c r="H27" s="4" t="s">
        <v>68</v>
      </c>
      <c r="I27" s="3" t="s">
        <v>18</v>
      </c>
      <c r="J27" s="3" t="str">
        <f>VLOOKUP(A27,'[1]BASE DTPA'!A28:CX274,38,0)</f>
        <v>DTPA</v>
      </c>
      <c r="K27" s="5" t="str">
        <f>VLOOKUP(A27,'[1]BASE DTPA'!A28:CY274,73,0)</f>
        <v>restauracion.dtpa@parquesnacionales.gov.co</v>
      </c>
      <c r="L27" s="3">
        <v>6025561125</v>
      </c>
      <c r="M27" s="15" t="str">
        <f>VLOOKUP(A27,'[1]BASE DTPA'!A28:DA274,6,0)</f>
        <v>PA00-3202060-19-1-035 Prestar servicios profesionales con plena autonomía técnica y administrativa en la Dirección Territorial Pacífico para el desarrollo de las acciones de implementación y seguimiento de la estrategia de restauración ecológica en las áreas adscritas, enel marco de la conservación de la diversidad biológica de las áreas protegidas del SINAP Nacional.</v>
      </c>
      <c r="N27" s="6">
        <f>VLOOKUP(A27,'[1]BASE DTPA'!A28:DB274,16,0)</f>
        <v>70461834</v>
      </c>
      <c r="O27" s="7">
        <f>VLOOKUP(A27,'[1]BASE DTPA'!A28:DC274,53,0)</f>
        <v>45685</v>
      </c>
      <c r="P27" s="8">
        <f>VLOOKUP(A27,'[1]BASE DTPA'!A28:DD274,54,0)</f>
        <v>46022</v>
      </c>
      <c r="Q27" s="1"/>
      <c r="R27" s="1"/>
      <c r="S27" s="1"/>
      <c r="T27" s="1"/>
      <c r="U27" s="1"/>
      <c r="V27" s="1"/>
      <c r="W27" s="1"/>
      <c r="X27" s="1"/>
      <c r="Y27" s="1"/>
      <c r="Z27" s="1"/>
      <c r="AA27" s="1"/>
      <c r="AB27" s="1"/>
    </row>
    <row r="28" spans="1:28" ht="50.4" x14ac:dyDescent="0.3">
      <c r="A28" s="2" t="s">
        <v>69</v>
      </c>
      <c r="B28" s="3" t="str">
        <f>VLOOKUP(A28,'[1]BASE DTPA'!A29:CA275,3,0)</f>
        <v>CPS-DTPA-28-2025</v>
      </c>
      <c r="C28" s="3" t="str">
        <f>VLOOKUP(A28,'[1]BASE DTPA'!A29:CA333,4,0)</f>
        <v>FELIPE ALEJANDRO GIRALDO ARANGO</v>
      </c>
      <c r="D28" s="3" t="s">
        <v>17</v>
      </c>
      <c r="E28" s="3" t="s">
        <v>482</v>
      </c>
      <c r="F28" s="3" t="s">
        <v>504</v>
      </c>
      <c r="G28" s="4" t="s">
        <v>70</v>
      </c>
      <c r="H28" s="4" t="s">
        <v>71</v>
      </c>
      <c r="I28" s="3" t="s">
        <v>18</v>
      </c>
      <c r="J28" s="3" t="str">
        <f>VLOOKUP(A28,'[1]BASE DTPA'!A29:CX275,38,0)</f>
        <v>PNN MUNCHIQUE</v>
      </c>
      <c r="K28" s="3" t="str">
        <f>VLOOKUP(A28,'[1]BASE DTPA'!A29:CY275,73,0)</f>
        <v>munchique@parquesnacionales.gov.co</v>
      </c>
      <c r="L28" s="3">
        <v>6025561125</v>
      </c>
      <c r="M28" s="15" t="str">
        <f>VLOOKUP(A28,'[1]BASE DTPA'!A29:DA275,6,0)</f>
        <v>PA07-3202008-15-014 Prestar servicios profesionales con plena autonomía técnica y administrativa, en PNN Munchique en el desarrollo de actividades en los procesos de gestión contractual, administrativa, financiera, documental y la atención a derechos de petición y requerimientos de ciudadanos del área protegida en el marco de la conservación de la diversidad biológica de las áreas protegidas del SINA</v>
      </c>
      <c r="N28" s="6">
        <f>VLOOKUP(A28,'[1]BASE DTPA'!A29:DB275,16,0)</f>
        <v>45228010</v>
      </c>
      <c r="O28" s="8">
        <f>VLOOKUP(A28,'[1]BASE DTPA'!A29:DC275,53,0)</f>
        <v>45686</v>
      </c>
      <c r="P28" s="8">
        <f>VLOOKUP(A28,'[1]BASE DTPA'!A29:DD275,54,0)</f>
        <v>46021</v>
      </c>
      <c r="Q28" s="1"/>
      <c r="R28" s="1"/>
      <c r="S28" s="1"/>
      <c r="T28" s="1"/>
      <c r="U28" s="1"/>
      <c r="V28" s="1"/>
      <c r="W28" s="1"/>
      <c r="X28" s="1"/>
      <c r="Y28" s="1"/>
      <c r="Z28" s="1"/>
      <c r="AA28" s="1"/>
      <c r="AB28" s="1"/>
    </row>
    <row r="29" spans="1:28" ht="100.8" x14ac:dyDescent="0.3">
      <c r="A29" s="2" t="s">
        <v>72</v>
      </c>
      <c r="B29" s="3" t="str">
        <f>VLOOKUP(A29,'[1]BASE DTPA'!A30:CA276,3,0)</f>
        <v>CPS-DTPA-29-2025</v>
      </c>
      <c r="C29" s="3" t="str">
        <f>VLOOKUP(A29,'[1]BASE DTPA'!A30:CA334,4,0)</f>
        <v>CÉSAR ANDRÉS CELY HERRERA</v>
      </c>
      <c r="D29" s="3" t="s">
        <v>17</v>
      </c>
      <c r="E29" s="3" t="s">
        <v>483</v>
      </c>
      <c r="F29" s="3" t="s">
        <v>505</v>
      </c>
      <c r="G29" s="4" t="str">
        <f>VLOOKUP(A29,'[1]BASE DTPA'!A30:CU276,74,0)</f>
        <v>PROFESIONAL</v>
      </c>
      <c r="H29" s="4" t="s">
        <v>73</v>
      </c>
      <c r="I29" s="3" t="s">
        <v>18</v>
      </c>
      <c r="J29" s="3" t="str">
        <f>VLOOKUP(A29,'[1]BASE DTPA'!A30:CX276,38,0)</f>
        <v>SFF MALPELO</v>
      </c>
      <c r="K29" s="3" t="str">
        <f>VLOOKUP(A29,'[1]BASE DTPA'!A30:CY276,73,0)</f>
        <v>ecoturismo.malpelo@parquesnacionales.gov.co</v>
      </c>
      <c r="L29" s="3">
        <v>6025561125</v>
      </c>
      <c r="M29" s="15" t="str">
        <f>VLOOKUP(A29,'[1]BASE DTPA'!A30:DA276,6,0)</f>
        <v>PA11-3202010-25-001 Prestar servicios profesionales con plena autonomía técnica y administrativa en el SFF Malpelo para realizar consolidación, revisión, análisis, reporte de información y demás actividades requeridas en el plan de ordenamiento ecoturístico del área protegida, en el marco de la conservación de la diversidad biológica de las áreas protegidas del SINAP nacional.</v>
      </c>
      <c r="N29" s="6">
        <f>VLOOKUP(A29,'[1]BASE DTPA'!A30:DB276,16,0)</f>
        <v>60347867</v>
      </c>
      <c r="O29" s="8">
        <f>VLOOKUP(A29,'[1]BASE DTPA'!A30:DC276,53,0)</f>
        <v>45686</v>
      </c>
      <c r="P29" s="8">
        <f>VLOOKUP(A29,'[1]BASE DTPA'!A30:DD276,54,0)</f>
        <v>46007</v>
      </c>
      <c r="Q29" s="1"/>
      <c r="R29" s="1"/>
      <c r="S29" s="1"/>
      <c r="T29" s="1"/>
      <c r="U29" s="1"/>
      <c r="V29" s="1"/>
      <c r="W29" s="1"/>
      <c r="X29" s="1"/>
      <c r="Y29" s="1"/>
      <c r="Z29" s="1"/>
      <c r="AA29" s="1"/>
      <c r="AB29" s="1"/>
    </row>
    <row r="30" spans="1:28" ht="75.599999999999994" x14ac:dyDescent="0.3">
      <c r="A30" s="2" t="s">
        <v>74</v>
      </c>
      <c r="B30" s="3" t="str">
        <f>VLOOKUP(A30,'[1]BASE DTPA'!A31:CA277,3,0)</f>
        <v>CPS-DTPA-30-2025</v>
      </c>
      <c r="C30" s="3" t="str">
        <f>VLOOKUP(A30,'[1]BASE DTPA'!A31:CA335,4,0)</f>
        <v>CLAUDIA MERCEDES RODRIGUEZ CERÓN</v>
      </c>
      <c r="D30" s="3" t="s">
        <v>17</v>
      </c>
      <c r="E30" s="3" t="s">
        <v>483</v>
      </c>
      <c r="F30" s="3" t="s">
        <v>505</v>
      </c>
      <c r="G30" s="4" t="str">
        <f>VLOOKUP(A30,'[1]BASE DTPA'!A31:CU277,74,0)</f>
        <v>PROFESIONAL</v>
      </c>
      <c r="H30" s="4" t="s">
        <v>75</v>
      </c>
      <c r="I30" s="3" t="s">
        <v>18</v>
      </c>
      <c r="J30" s="3" t="str">
        <f>VLOOKUP(A30,'[1]BASE DTPA'!A31:CX277,38,0)</f>
        <v>DTPA</v>
      </c>
      <c r="K30" s="3" t="str">
        <f>VLOOKUP(A30,'[1]BASE DTPA'!A31:CY277,73,0)</f>
        <v>servicioalciudadano.dtpa@parquesnacionales.gov.co</v>
      </c>
      <c r="L30" s="3">
        <v>6025561125</v>
      </c>
      <c r="M30" s="15" t="str">
        <f>VLOOKUP(A30,'[1]BASE DTPA'!A31:DA277,6,0)</f>
        <v>PA00-3202008-15-005 Prestar servicios Profesionales con plena autonomía técnica y administrativa para desarrollar acciones establecidas en el proceso de servicio al ciudadano en la dirección territorial pacífico y sus áreas protegidas, en el marco de la conservación de la diversidad biológica de las áreas protegidas del SINAP nacional.</v>
      </c>
      <c r="N30" s="6">
        <f>VLOOKUP(A30,'[1]BASE DTPA'!A31:DB277,16,0)</f>
        <v>42262029</v>
      </c>
      <c r="O30" s="8">
        <f>VLOOKUP(A30,'[1]BASE DTPA'!A31:DC277,53,0)</f>
        <v>45686</v>
      </c>
      <c r="P30" s="8">
        <f>VLOOKUP(A30,'[1]BASE DTPA'!A31:DD277,54,0)</f>
        <v>46022</v>
      </c>
      <c r="Q30" s="1"/>
      <c r="R30" s="1"/>
      <c r="S30" s="1"/>
      <c r="T30" s="1"/>
      <c r="U30" s="1"/>
      <c r="V30" s="1"/>
      <c r="W30" s="1"/>
      <c r="X30" s="1"/>
      <c r="Y30" s="1"/>
      <c r="Z30" s="1"/>
      <c r="AA30" s="1"/>
      <c r="AB30" s="1"/>
    </row>
    <row r="31" spans="1:28" ht="100.8" x14ac:dyDescent="0.3">
      <c r="A31" s="2" t="s">
        <v>76</v>
      </c>
      <c r="B31" s="3" t="str">
        <f>VLOOKUP(A31,'[1]BASE DTPA'!A32:CA278,3,0)</f>
        <v>CPS-DTPA-31-2025</v>
      </c>
      <c r="C31" s="3" t="str">
        <f>VLOOKUP(A31,'[1]BASE DTPA'!A32:CA336,4,0)</f>
        <v>STEPHANIA ROJAS VELEZ</v>
      </c>
      <c r="D31" s="3" t="s">
        <v>17</v>
      </c>
      <c r="E31" s="3" t="s">
        <v>483</v>
      </c>
      <c r="F31" s="3" t="s">
        <v>505</v>
      </c>
      <c r="G31" s="4" t="str">
        <f>VLOOKUP(A31,'[1]BASE DTPA'!A32:CU278,74,0)</f>
        <v>PROFESIONAL</v>
      </c>
      <c r="H31" s="4" t="s">
        <v>77</v>
      </c>
      <c r="I31" s="3" t="s">
        <v>18</v>
      </c>
      <c r="J31" s="3" t="str">
        <f>VLOOKUP(A31,'[1]BASE DTPA'!A32:CX278,38,0)</f>
        <v>DTPA</v>
      </c>
      <c r="K31" s="3" t="str">
        <f>VLOOKUP(A31,'[1]BASE DTPA'!A32:CY278,73,0)</f>
        <v>monitoreo.dtpa@parquesnacionales.gov.co</v>
      </c>
      <c r="L31" s="3">
        <v>6025561125</v>
      </c>
      <c r="M31" s="15" t="str">
        <f>VLOOKUP(A31,'[1]BASE DTPA'!A32:DA278,6,0)</f>
        <v>PA00-3202008-9-031 Prestar servicios profesionales con plena autonomía técnica y administrativa para el desarrollo de las actividades relacionadas con la estrategia de investigación y monitoreo, y acciones de recursos hidrobiológicos en las áreas protegidas de la Dirección Territorial Pacífico en el marco de la conservación de la diversidad biológica de las áreas protegidas del SINAP nacional</v>
      </c>
      <c r="N31" s="6">
        <f>VLOOKUP(A31,'[1]BASE DTPA'!A32:DB278,16,0)</f>
        <v>70038640</v>
      </c>
      <c r="O31" s="8">
        <f>VLOOKUP(A31,'[1]BASE DTPA'!A32:DC278,53,0)</f>
        <v>45687</v>
      </c>
      <c r="P31" s="8">
        <f>VLOOKUP(A31,'[1]BASE DTPA'!A32:DD278,54,0)</f>
        <v>46022</v>
      </c>
      <c r="Q31" s="1"/>
      <c r="R31" s="1"/>
      <c r="S31" s="1"/>
      <c r="T31" s="1"/>
      <c r="U31" s="1"/>
      <c r="V31" s="1"/>
      <c r="W31" s="1"/>
      <c r="X31" s="1"/>
      <c r="Y31" s="1"/>
      <c r="Z31" s="1"/>
      <c r="AA31" s="1"/>
      <c r="AB31" s="1"/>
    </row>
    <row r="32" spans="1:28" ht="88.2" x14ac:dyDescent="0.3">
      <c r="A32" s="2" t="s">
        <v>78</v>
      </c>
      <c r="B32" s="3" t="str">
        <f>VLOOKUP(A32,'[1]BASE DTPA'!A33:CA279,3,0)</f>
        <v>CPS-DTPA-32-2025</v>
      </c>
      <c r="C32" s="3" t="str">
        <f>VLOOKUP(A32,'[1]BASE DTPA'!A33:CA337,4,0)</f>
        <v>DANIELA FERNANDA DUARTE ESCAMILLA</v>
      </c>
      <c r="D32" s="3" t="s">
        <v>17</v>
      </c>
      <c r="E32" s="3" t="s">
        <v>484</v>
      </c>
      <c r="F32" s="3" t="s">
        <v>506</v>
      </c>
      <c r="G32" s="4" t="str">
        <f>VLOOKUP(A32,'[1]BASE DTPA'!A33:CU279,74,0)</f>
        <v>PROFESIONAL</v>
      </c>
      <c r="H32" s="4" t="s">
        <v>79</v>
      </c>
      <c r="I32" s="3" t="s">
        <v>18</v>
      </c>
      <c r="J32" s="3" t="str">
        <f>VLOOKUP(A32,'[1]BASE DTPA'!A33:CX279,38,0)</f>
        <v>PNN LOS KATIOS</v>
      </c>
      <c r="K32" s="3" t="str">
        <f>VLOOKUP(A32,'[1]BASE DTPA'!A33:CY279,73,0)</f>
        <v>katios@parquesnacionales.gov.co</v>
      </c>
      <c r="L32" s="3">
        <v>6025561125</v>
      </c>
      <c r="M32" s="15" t="str">
        <f>VLOOKUP(A32,'[1]BASE DTPA'!A33:DA279,6,0)</f>
        <v>PA06-3202008-15-024 Prestar servicios profesionales con plena autonomia tecnica y administrativa en PNN Katios en el desarrollo de actividades en los procesos de gestion contractual, administrativa, financiera, documental y la atención a derechos de petición y requerimientos de ciudadanos del area protegida en el marco de la conservación de la diversidad biológica de las áreas protegidas del SINAP</v>
      </c>
      <c r="N32" s="6">
        <f>VLOOKUP(A32,'[1]BASE DTPA'!A33:DB279,16,0)</f>
        <v>42147465</v>
      </c>
      <c r="O32" s="8">
        <f>VLOOKUP(A32,'[1]BASE DTPA'!A33:DC279,53,0)</f>
        <v>45686</v>
      </c>
      <c r="P32" s="8">
        <f>VLOOKUP(A32,'[1]BASE DTPA'!A33:DD279,54,0)</f>
        <v>46022</v>
      </c>
      <c r="Q32" s="1"/>
      <c r="R32" s="1"/>
      <c r="S32" s="1"/>
      <c r="T32" s="1"/>
      <c r="U32" s="1"/>
      <c r="V32" s="1"/>
      <c r="W32" s="1"/>
      <c r="X32" s="1"/>
      <c r="Y32" s="1"/>
      <c r="Z32" s="1"/>
      <c r="AA32" s="1"/>
      <c r="AB32" s="1"/>
    </row>
    <row r="33" spans="1:28" ht="25.2" x14ac:dyDescent="0.3">
      <c r="A33" s="2" t="s">
        <v>80</v>
      </c>
      <c r="B33" s="3" t="str">
        <f>VLOOKUP(A33,'[1]BASE DTPA'!A34:CA280,3,0)</f>
        <v>CPS-DTPA-33-2025</v>
      </c>
      <c r="C33" s="3" t="str">
        <f>VLOOKUP(A33,'[1]BASE DTPA'!A34:CA338,4,0)</f>
        <v>MARIA CAMILA CASTAÑEDA VELASQUEZ</v>
      </c>
      <c r="D33" s="3" t="s">
        <v>17</v>
      </c>
      <c r="E33" s="3" t="s">
        <v>483</v>
      </c>
      <c r="F33" s="3" t="s">
        <v>505</v>
      </c>
      <c r="G33" s="4" t="str">
        <f>VLOOKUP(A33,'[1]BASE DTPA'!A34:CU280,74,0)</f>
        <v>PROFESIONAL</v>
      </c>
      <c r="H33" s="4" t="s">
        <v>81</v>
      </c>
      <c r="I33" s="3" t="s">
        <v>18</v>
      </c>
      <c r="J33" s="3" t="str">
        <f>VLOOKUP(A33,'[1]BASE DTPA'!A34:CX280,38,0)</f>
        <v>DNMI CABO MANGLARES</v>
      </c>
      <c r="K33" s="3" t="str">
        <f>VLOOKUP(A33,'[1]BASE DTPA'!A34:CY280,73,0)</f>
        <v>cabomanglares@parquesnacionales.gov.co</v>
      </c>
      <c r="L33" s="3">
        <v>6025561125</v>
      </c>
      <c r="M33" s="15" t="str">
        <f>VLOOKUP(A33,'[1]BASE DTPA'!A34:DA280,6,0)</f>
        <v>PA01-3202008-15-017 Prestar servicios profesionales con plena autonomía técnica y administrativa en DNMI Cabo Manglares en el desarrollo de actividades en los procesos de gestión contractual, administrativa, financiera, documental y la atención a derechos de petición y requerimientos de ciudadanos del área protegida en el marco de la conservación de la diversidad biológica de las áreas protegidas del SINAP</v>
      </c>
      <c r="N33" s="6">
        <f>VLOOKUP(A33,'[1]BASE DTPA'!A34:DB280,16,0)</f>
        <v>22913148</v>
      </c>
      <c r="O33" s="8">
        <f>VLOOKUP(A33,'[1]BASE DTPA'!A34:DC280,53,0)</f>
        <v>45687</v>
      </c>
      <c r="P33" s="8">
        <f>VLOOKUP(A33,'[1]BASE DTPA'!A34:DD280,54,0)</f>
        <v>45960</v>
      </c>
      <c r="Q33" s="1"/>
      <c r="R33" s="1"/>
      <c r="S33" s="1"/>
      <c r="T33" s="1"/>
      <c r="U33" s="1"/>
      <c r="V33" s="1"/>
      <c r="W33" s="1"/>
      <c r="X33" s="1"/>
      <c r="Y33" s="1"/>
      <c r="Z33" s="1"/>
      <c r="AA33" s="1"/>
      <c r="AB33" s="1"/>
    </row>
    <row r="34" spans="1:28" ht="100.8" x14ac:dyDescent="0.3">
      <c r="A34" s="2" t="s">
        <v>82</v>
      </c>
      <c r="B34" s="3" t="str">
        <f>VLOOKUP(A34,'[1]BASE DTPA'!A35:CA281,3,0)</f>
        <v>CPS-DTPA-34-2025</v>
      </c>
      <c r="C34" s="3" t="str">
        <f>VLOOKUP(A34,'[1]BASE DTPA'!A35:CA339,4,0)</f>
        <v>PABLO JOSE GALVIS MUÑOZ</v>
      </c>
      <c r="D34" s="3" t="s">
        <v>17</v>
      </c>
      <c r="E34" s="3" t="s">
        <v>485</v>
      </c>
      <c r="F34" s="3" t="s">
        <v>507</v>
      </c>
      <c r="G34" s="4" t="str">
        <f>VLOOKUP(A34,'[1]BASE DTPA'!A35:CU281,74,0)</f>
        <v>PROFESIONAL</v>
      </c>
      <c r="H34" s="4" t="s">
        <v>83</v>
      </c>
      <c r="I34" s="3" t="s">
        <v>18</v>
      </c>
      <c r="J34" s="3" t="str">
        <f>VLOOKUP(A34,'[1]BASE DTPA'!A35:CX281,38,0)</f>
        <v>DTPA</v>
      </c>
      <c r="K34" s="3" t="str">
        <f>VLOOKUP(A34,'[1]BASE DTPA'!A35:CY281,73,0)</f>
        <v>sancionatorios.dtpa@parquesnacionales.gov.co</v>
      </c>
      <c r="L34" s="3">
        <v>6025561125</v>
      </c>
      <c r="M34" s="15" t="str">
        <f>VLOOKUP(A34,'[1]BASE DTPA'!A35:DA281,6,0)</f>
        <v>PA00-3202032-1-027 Prestar servicios profesionales con plena autonomía técnica y administrativa en la Dirección Territorial Pacífico, en la implementación y seguimiento de las acciones jurídicas del proceso sancionatorio derivados del ejercicio de la autoridad ambiental ejercida en las áreas protegidas administradas por PNNC, en el marco de la conservación de la diversidad biológica de las áreas protegidas del SINAP Nacional.</v>
      </c>
      <c r="N34" s="6">
        <f>VLOOKUP(A34,'[1]BASE DTPA'!A35:DB281,16,0)</f>
        <v>69403849</v>
      </c>
      <c r="O34" s="8">
        <f>VLOOKUP(A34,'[1]BASE DTPA'!A35:DC281,53,0)</f>
        <v>45691</v>
      </c>
      <c r="P34" s="8">
        <f>VLOOKUP(A34,'[1]BASE DTPA'!A35:DD281,54,0)</f>
        <v>45747</v>
      </c>
      <c r="Q34" s="1"/>
      <c r="R34" s="1"/>
      <c r="S34" s="1"/>
      <c r="T34" s="1"/>
      <c r="U34" s="1"/>
      <c r="V34" s="1"/>
      <c r="W34" s="1"/>
      <c r="X34" s="1"/>
      <c r="Y34" s="1"/>
      <c r="Z34" s="1"/>
      <c r="AA34" s="1"/>
      <c r="AB34" s="1"/>
    </row>
    <row r="35" spans="1:28" ht="88.2" x14ac:dyDescent="0.3">
      <c r="A35" s="2" t="s">
        <v>84</v>
      </c>
      <c r="B35" s="3" t="str">
        <f>VLOOKUP(A35,'[1]BASE DTPA'!A36:CA282,3,0)</f>
        <v>CPS-DTPA-35-2025</v>
      </c>
      <c r="C35" s="3" t="str">
        <f>VLOOKUP(A35,'[1]BASE DTPA'!A36:CA340,4,0)</f>
        <v>YEIMI FABIOLA RINCON TORRES</v>
      </c>
      <c r="D35" s="3" t="s">
        <v>17</v>
      </c>
      <c r="E35" s="3" t="s">
        <v>486</v>
      </c>
      <c r="F35" s="3" t="s">
        <v>508</v>
      </c>
      <c r="G35" s="4" t="str">
        <f>VLOOKUP(A35,'[1]BASE DTPA'!A36:CU282,74,0)</f>
        <v>PROFESIONAL</v>
      </c>
      <c r="H35" s="4" t="s">
        <v>85</v>
      </c>
      <c r="I35" s="3" t="s">
        <v>18</v>
      </c>
      <c r="J35" s="3" t="str">
        <f>VLOOKUP(A35,'[1]BASE DTPA'!A36:CX282,38,0)</f>
        <v>DTPA</v>
      </c>
      <c r="K35" s="3" t="str">
        <f>VLOOKUP(A35,'[1]BASE DTPA'!A36:CY282,73,0)</f>
        <v>ecoturismo.dtpa@parquesnacionales.gov.co</v>
      </c>
      <c r="L35" s="3">
        <v>6025561125</v>
      </c>
      <c r="M35" s="15" t="str">
        <f>VLOOKUP(A35,'[1]BASE DTPA'!A36:DA282,6,0)</f>
        <v>PA00-3202008-9-032 Prestar servicios profesionales con plena autonomía técnica y administrativa en la Dirección Territorial Pacifico para realizar consolidación, revisión, análisis, reporte de información y demás actividades requeridas para la ejecución del ordenamiento ecoturístico en las áreas protegidas en el marco de la conservación de la diversidad biológica de las áreas protegidas del SINAP Nacional.</v>
      </c>
      <c r="N35" s="6">
        <f>VLOOKUP(A35,'[1]BASE DTPA'!A36:DB282,16,0)</f>
        <v>69403849</v>
      </c>
      <c r="O35" s="8">
        <f>VLOOKUP(A35,'[1]BASE DTPA'!A36:DC282,53,0)</f>
        <v>45691</v>
      </c>
      <c r="P35" s="8">
        <f>VLOOKUP(A35,'[1]BASE DTPA'!A36:DD282,54,0)</f>
        <v>46022</v>
      </c>
      <c r="Q35" s="1"/>
      <c r="R35" s="1"/>
      <c r="S35" s="1"/>
      <c r="T35" s="1"/>
      <c r="U35" s="1"/>
      <c r="V35" s="1"/>
      <c r="W35" s="1"/>
      <c r="X35" s="1"/>
      <c r="Y35" s="1"/>
      <c r="Z35" s="1"/>
      <c r="AA35" s="1"/>
      <c r="AB35" s="1"/>
    </row>
    <row r="36" spans="1:28" ht="75.599999999999994" x14ac:dyDescent="0.3">
      <c r="A36" s="2" t="s">
        <v>86</v>
      </c>
      <c r="B36" s="3" t="str">
        <f>VLOOKUP(A36,'[1]BASE DTPA'!A37:CA283,3,0)</f>
        <v>CPS-DTPA-36-2025</v>
      </c>
      <c r="C36" s="3" t="str">
        <f>VLOOKUP(A36,'[1]BASE DTPA'!A37:CA341,4,0)</f>
        <v>ANDRÉS FELIPE ECHEVERRY RAMÍREZ</v>
      </c>
      <c r="D36" s="3" t="s">
        <v>17</v>
      </c>
      <c r="E36" s="3" t="s">
        <v>487</v>
      </c>
      <c r="F36" s="3" t="s">
        <v>509</v>
      </c>
      <c r="G36" s="4" t="str">
        <f>VLOOKUP(A36,'[1]BASE DTPA'!A37:CU283,74,0)</f>
        <v>TECNICO</v>
      </c>
      <c r="H36" s="4" t="s">
        <v>87</v>
      </c>
      <c r="I36" s="3" t="s">
        <v>18</v>
      </c>
      <c r="J36" s="3" t="str">
        <f>VLOOKUP(A36,'[1]BASE DTPA'!A37:CX283,38,0)</f>
        <v>PNN LOS KATIOS</v>
      </c>
      <c r="K36" s="3" t="str">
        <f>VLOOKUP(A36,'[1]BASE DTPA'!A37:CY283,73,0)</f>
        <v>pvc.katios@parquesnacionales.gov.co</v>
      </c>
      <c r="L36" s="3">
        <v>6025561125</v>
      </c>
      <c r="M36" s="15" t="str">
        <f>VLOOKUP(A36,'[1]BASE DTPA'!A37:DA283,6,0)</f>
        <v>PA06-3202032-1-006 Prestar servicios de apoyo a la gestión con plena autonomía técnica y administrativa en el PNN LOS Katíos para Implementar las acciones técnicas de las estrategias de prevención, vigilancia y control en el área protegida, en el marco de la conservación de la diversidad biológica de las áreas protegidas del SINAP nacional.</v>
      </c>
      <c r="N36" s="6">
        <f>VLOOKUP(A36,'[1]BASE DTPA'!A37:DB283,16,0)</f>
        <v>32036085</v>
      </c>
      <c r="O36" s="8">
        <f>VLOOKUP(A36,'[1]BASE DTPA'!A37:DC283,53,0)</f>
        <v>45692</v>
      </c>
      <c r="P36" s="8">
        <f>VLOOKUP(A36,'[1]BASE DTPA'!A37:DD283,54,0)</f>
        <v>46022</v>
      </c>
      <c r="Q36" s="1"/>
      <c r="R36" s="1"/>
      <c r="S36" s="1"/>
      <c r="T36" s="1"/>
      <c r="U36" s="1"/>
      <c r="V36" s="1"/>
      <c r="W36" s="1"/>
      <c r="X36" s="1"/>
      <c r="Y36" s="1"/>
      <c r="Z36" s="1"/>
      <c r="AA36" s="1"/>
      <c r="AB36" s="1"/>
    </row>
    <row r="37" spans="1:28" ht="37.799999999999997" x14ac:dyDescent="0.3">
      <c r="A37" s="2" t="s">
        <v>88</v>
      </c>
      <c r="B37" s="3" t="str">
        <f>VLOOKUP(A37,'[1]BASE DTPA'!A38:CA286,3,0)</f>
        <v>CPS-DTPA-37-2025</v>
      </c>
      <c r="C37" s="3" t="str">
        <f>VLOOKUP(A37,'[1]BASE DTPA'!A38:CA342,4,0)</f>
        <v>ALEXANDER PINO ANGULO</v>
      </c>
      <c r="D37" s="3" t="s">
        <v>17</v>
      </c>
      <c r="E37" s="3" t="s">
        <v>488</v>
      </c>
      <c r="F37" s="3" t="s">
        <v>510</v>
      </c>
      <c r="G37" s="4" t="str">
        <f>VLOOKUP(A37,'[1]BASE DTPA'!A38:CU286,74,0)</f>
        <v>OPERARIO</v>
      </c>
      <c r="H37" s="4" t="s">
        <v>89</v>
      </c>
      <c r="I37" s="3" t="s">
        <v>18</v>
      </c>
      <c r="J37" s="3" t="str">
        <f>VLOOKUP(A37,'[1]BASE DTPA'!A38:CX286,38,0)</f>
        <v>PNN LOS KATIOS</v>
      </c>
      <c r="K37" s="3" t="str">
        <f>VLOOKUP(A37,'[1]BASE DTPA'!A38:CY286,73,0)</f>
        <v>apinoangulo@gmail.com</v>
      </c>
      <c r="L37" s="3">
        <v>6025561125</v>
      </c>
      <c r="M37" s="15" t="str">
        <f>VLOOKUP(A37,'[1]BASE DTPA'!A38:DA286,6,0)</f>
        <v>PA06-3202032-1-002 Prestar servicios de apoyo a la gestión con plena autonomía técnica y administrativa en el PNN Los Katíos en el desarrollo de las acciones operativas en la implementación de la estrategia de prevención, vigilancia y control en el área protegida, en el marco de la conservación de la diversidad biológica de las áreas protegidas del SINAP nacional.</v>
      </c>
      <c r="N37" s="6">
        <f>VLOOKUP(A37,'[1]BASE DTPA'!A38:DB286,16,0)</f>
        <v>19953775</v>
      </c>
      <c r="O37" s="8">
        <f>VLOOKUP(A37,'[1]BASE DTPA'!A38:DC286,53,0)</f>
        <v>45693</v>
      </c>
      <c r="P37" s="8">
        <f>VLOOKUP(A37,'[1]BASE DTPA'!A38:DD286,54,0)</f>
        <v>46022</v>
      </c>
      <c r="Q37" s="1"/>
      <c r="R37" s="1"/>
      <c r="S37" s="1"/>
      <c r="T37" s="1"/>
      <c r="U37" s="1"/>
      <c r="V37" s="1"/>
      <c r="W37" s="1"/>
      <c r="X37" s="1"/>
      <c r="Y37" s="1"/>
      <c r="Z37" s="1"/>
      <c r="AA37" s="1"/>
      <c r="AB37" s="1"/>
    </row>
    <row r="38" spans="1:28" ht="88.2" x14ac:dyDescent="0.3">
      <c r="A38" s="2" t="s">
        <v>90</v>
      </c>
      <c r="B38" s="3" t="str">
        <f>VLOOKUP(A38,'[1]BASE DTPA'!A39:CA287,3,0)</f>
        <v>CPS-DTPA-38-2025</v>
      </c>
      <c r="C38" s="3" t="str">
        <f>VLOOKUP(A38,'[1]BASE DTPA'!A39:CA343,4,0)</f>
        <v xml:space="preserve">LOREN LIZETH OSORIO MERA   </v>
      </c>
      <c r="D38" s="3" t="s">
        <v>17</v>
      </c>
      <c r="E38" s="3" t="s">
        <v>483</v>
      </c>
      <c r="F38" s="3" t="s">
        <v>505</v>
      </c>
      <c r="G38" s="4" t="str">
        <f>VLOOKUP(A38,'[1]BASE DTPA'!A39:CU287,74,0)</f>
        <v>PROFESIONAL</v>
      </c>
      <c r="H38" s="4" t="s">
        <v>91</v>
      </c>
      <c r="I38" s="3" t="s">
        <v>18</v>
      </c>
      <c r="J38" s="3" t="str">
        <f>VLOOKUP(A38,'[1]BASE DTPA'!A39:CX287,38,0)</f>
        <v xml:space="preserve">PNN UTRÍA </v>
      </c>
      <c r="K38" s="3" t="str">
        <f>VLOOKUP(A38,'[1]BASE DTPA'!A39:CY287,73,0)</f>
        <v>utria@parquesnacionales.gov.co</v>
      </c>
      <c r="L38" s="3">
        <v>6025561125</v>
      </c>
      <c r="M38" s="15" t="str">
        <f>VLOOKUP(A38,'[1]BASE DTPA'!A39:DA287,6,0)</f>
        <v>PA10-3202008-15-008 Prestar servicios profesionales con plena autonomia tecnica y administrativa en PNN UTRIA en el desarrollo de actividades en lo procesos de gestión contractual, administrativa, financiera, documental y la atención a derechos de petición y requerimientos de ciudadanos del área protegida en el marco de la conservación de la diversidad biológica de las áreas protegidas del SINAP</v>
      </c>
      <c r="N38" s="6">
        <f>VLOOKUP(A38,'[1]BASE DTPA'!A39:DB287,16,0)</f>
        <v>43407688</v>
      </c>
      <c r="O38" s="8">
        <f>VLOOKUP(A38,'[1]BASE DTPA'!A39:DC287,53,0)</f>
        <v>45692</v>
      </c>
      <c r="P38" s="8">
        <f>VLOOKUP(A38,'[1]BASE DTPA'!A39:DD287,54,0)</f>
        <v>46022</v>
      </c>
      <c r="Q38" s="1"/>
      <c r="R38" s="1"/>
      <c r="S38" s="1"/>
      <c r="T38" s="1"/>
      <c r="U38" s="1"/>
      <c r="V38" s="1"/>
      <c r="W38" s="1"/>
      <c r="X38" s="1"/>
      <c r="Y38" s="1"/>
      <c r="Z38" s="1"/>
      <c r="AA38" s="1"/>
      <c r="AB38" s="1"/>
    </row>
    <row r="39" spans="1:28" ht="100.8" x14ac:dyDescent="0.3">
      <c r="A39" s="2" t="s">
        <v>92</v>
      </c>
      <c r="B39" s="3" t="str">
        <f>VLOOKUP(A39,'[1]BASE DTPA'!A40:CA288,3,0)</f>
        <v>CPS-DTPA-39-2025</v>
      </c>
      <c r="C39" s="3" t="str">
        <f>VLOOKUP(A39,'[1]BASE DTPA'!A40:CA344,4,0)</f>
        <v>DANNYTHZA STEPHANY MONÁ VELASCO</v>
      </c>
      <c r="D39" s="3" t="s">
        <v>17</v>
      </c>
      <c r="E39" s="3" t="s">
        <v>483</v>
      </c>
      <c r="F39" s="3" t="s">
        <v>505</v>
      </c>
      <c r="G39" s="4" t="str">
        <f>VLOOKUP(A39,'[1]BASE DTPA'!A40:CU288,74,0)</f>
        <v>PROFESIONAL</v>
      </c>
      <c r="H39" s="4" t="s">
        <v>93</v>
      </c>
      <c r="I39" s="3" t="s">
        <v>18</v>
      </c>
      <c r="J39" s="3" t="str">
        <f>VLOOKUP(A39,'[1]BASE DTPA'!A40:CX288,38,0)</f>
        <v>PNN FARALLONES DE CALI</v>
      </c>
      <c r="K39" s="3" t="str">
        <f>VLOOKUP(A39,'[1]BASE DTPA'!A40:CY288,73,0)</f>
        <v>eduambiental.farallones@parquesnacionales.gov.co</v>
      </c>
      <c r="L39" s="3">
        <v>6025561125</v>
      </c>
      <c r="M39" s="15" t="str">
        <f>VLOOKUP(A39,'[1]BASE DTPA'!A40:DA288,6,0)</f>
        <v>PA04-3202056-5-037 Prestar servicios profesionales con plena autonomía técnica y administrativa en el PNN Farallones de Cali en la realización de las actividades necesarias para adelantar procesos de comunicación y educación ambiental con actores priorizados y vinculados a la gestión territorial de las áreas protegidas, especialmente en los ecosistemas andinos y de páramo, en el marco de la conservación de la diversidad biológica de las Áreas Protegidas del SINAP Nacional.</v>
      </c>
      <c r="N39" s="6">
        <f>VLOOKUP(A39,'[1]BASE DTPA'!A40:DB288,16,0)</f>
        <v>50212889</v>
      </c>
      <c r="O39" s="8">
        <f>VLOOKUP(A39,'[1]BASE DTPA'!A40:DC288,53,0)</f>
        <v>45693</v>
      </c>
      <c r="P39" s="8">
        <f>VLOOKUP(A39,'[1]BASE DTPA'!A40:DD288,54,0)</f>
        <v>46022</v>
      </c>
      <c r="Q39" s="1"/>
      <c r="R39" s="1"/>
      <c r="S39" s="1"/>
      <c r="T39" s="1"/>
      <c r="U39" s="1"/>
      <c r="V39" s="1"/>
      <c r="W39" s="1"/>
      <c r="X39" s="1"/>
      <c r="Y39" s="1"/>
      <c r="Z39" s="1"/>
      <c r="AA39" s="1"/>
      <c r="AB39" s="1"/>
    </row>
    <row r="40" spans="1:28" ht="163.80000000000001" x14ac:dyDescent="0.3">
      <c r="A40" s="2" t="s">
        <v>94</v>
      </c>
      <c r="B40" s="3" t="str">
        <f>VLOOKUP(A40,'[1]BASE DTPA'!A42:CA289,3,0)</f>
        <v>CPS-DTPA-41-2025</v>
      </c>
      <c r="C40" s="3" t="str">
        <f>VLOOKUP(A40,'[1]BASE DTPA'!A42:CA345,4,0)</f>
        <v>DAVID STEVEN CASTAÑO LÓPEZ</v>
      </c>
      <c r="D40" s="3" t="s">
        <v>17</v>
      </c>
      <c r="E40" s="3" t="s">
        <v>483</v>
      </c>
      <c r="F40" s="3" t="s">
        <v>505</v>
      </c>
      <c r="G40" s="4" t="str">
        <f>VLOOKUP(A40,'[1]BASE DTPA'!A42:CU289,74,0)</f>
        <v>PROFESIONAL</v>
      </c>
      <c r="H40" s="4" t="s">
        <v>95</v>
      </c>
      <c r="I40" s="3" t="s">
        <v>18</v>
      </c>
      <c r="J40" s="3" t="str">
        <f>VLOOKUP(A40,'[1]BASE DTPA'!A42:CX289,38,0)</f>
        <v>PNN FARALLONES DE CALI</v>
      </c>
      <c r="K40" s="3" t="str">
        <f>VLOOKUP(A40,'[1]BASE DTPA'!A42:CY289,73,0)</f>
        <v>dastev77@gmail.com</v>
      </c>
      <c r="L40" s="3">
        <v>6025561125</v>
      </c>
      <c r="M40" s="15" t="str">
        <f>VLOOKUP(A40,'[1]BASE DTPA'!A42:DA289,6,0)</f>
        <v>PA04-3202053-26-081 Prestar servicios profesionales con plena autonomía técnica y administrativa en el PNN Farallones de Cali en la realización de las actividades necesarias para Implementar la ruta de acuerdos de conservación con familias campesinas que usan o habitan las áreas protegidas, especialmente en los ecosistemas andinos y de páramo, en el marco de la conservación de la diversidad biológica de las Áreas Protegidas del SINAP Nacional.</v>
      </c>
      <c r="N40" s="6">
        <f>VLOOKUP(A40,'[1]BASE DTPA'!A42:DB289,16,0)</f>
        <v>68980644</v>
      </c>
      <c r="O40" s="8">
        <f>VLOOKUP(A40,'[1]BASE DTPA'!A42:DC289,53,0)</f>
        <v>45693</v>
      </c>
      <c r="P40" s="8">
        <f>VLOOKUP(A40,'[1]BASE DTPA'!A42:DD289,54,0)</f>
        <v>46022</v>
      </c>
      <c r="Q40" s="1"/>
      <c r="R40" s="1"/>
      <c r="S40" s="1"/>
      <c r="T40" s="1"/>
      <c r="U40" s="1"/>
      <c r="V40" s="1"/>
      <c r="W40" s="1"/>
      <c r="X40" s="1"/>
      <c r="Y40" s="1"/>
      <c r="Z40" s="1"/>
      <c r="AA40" s="1"/>
      <c r="AB40" s="1"/>
    </row>
    <row r="41" spans="1:28" ht="88.2" x14ac:dyDescent="0.3">
      <c r="A41" s="2" t="s">
        <v>96</v>
      </c>
      <c r="B41" s="3" t="str">
        <f>VLOOKUP(A41,'[1]BASE DTPA'!A43:CA290,3,0)</f>
        <v>CPS-DTPA-42-2025</v>
      </c>
      <c r="C41" s="3" t="str">
        <f>VLOOKUP(A41,'[1]BASE DTPA'!A43:CA346,4,0)</f>
        <v>LAURA MARCELA MERA BECERRA</v>
      </c>
      <c r="D41" s="3" t="s">
        <v>17</v>
      </c>
      <c r="E41" s="3" t="s">
        <v>483</v>
      </c>
      <c r="F41" s="3" t="s">
        <v>505</v>
      </c>
      <c r="G41" s="4" t="str">
        <f>VLOOKUP(A41,'[1]BASE DTPA'!A43:CU290,74,0)</f>
        <v>PROFESIONAL</v>
      </c>
      <c r="H41" s="4" t="s">
        <v>97</v>
      </c>
      <c r="I41" s="3" t="s">
        <v>18</v>
      </c>
      <c r="J41" s="3" t="str">
        <f>VLOOKUP(A41,'[1]BASE DTPA'!A43:CX290,38,0)</f>
        <v>PNN URAMBA BAHÍA MÁLAGA</v>
      </c>
      <c r="K41" s="3" t="str">
        <f>VLOOKUP(A41,'[1]BASE DTPA'!A43:CY290,73,0)</f>
        <v>bahiamalaga@parquesnacionales.gov.co</v>
      </c>
      <c r="L41" s="3">
        <v>6025561125</v>
      </c>
      <c r="M41" s="15" t="str">
        <f>VLOOKUP(A41,'[1]BASE DTPA'!A43:DA290,6,0)</f>
        <v>PA09-3202008-15-017 Prestar servicios profesionales con plena autonomía técnica y administrativa en PNN Uramba Bahía Málaga en el desarrollo de actividades en los procesos de gestión contractual, administrativa, financiera, documental y la atención a derechos de petición y requerimientos de ciudadanos del área protegida en el marco de la conservación de la diversidad biológica de las áreas protegidas del SINAP</v>
      </c>
      <c r="N41" s="6">
        <f>VLOOKUP(A41,'[1]BASE DTPA'!A43:DB290,16,0)</f>
        <v>41498257</v>
      </c>
      <c r="O41" s="8">
        <f>VLOOKUP(A41,'[1]BASE DTPA'!A43:DC290,53,0)</f>
        <v>45693</v>
      </c>
      <c r="P41" s="8">
        <f>VLOOKUP(A41,'[1]BASE DTPA'!A43:DD290,54,0)</f>
        <v>46022</v>
      </c>
      <c r="Q41" s="1"/>
      <c r="R41" s="1"/>
      <c r="S41" s="1"/>
      <c r="T41" s="1"/>
      <c r="U41" s="1"/>
      <c r="V41" s="1"/>
      <c r="W41" s="1"/>
      <c r="X41" s="1"/>
      <c r="Y41" s="1"/>
      <c r="Z41" s="1"/>
      <c r="AA41" s="1"/>
      <c r="AB41" s="1"/>
    </row>
    <row r="42" spans="1:28" ht="50.4" x14ac:dyDescent="0.3">
      <c r="A42" s="2" t="s">
        <v>98</v>
      </c>
      <c r="B42" s="3" t="str">
        <f>VLOOKUP(A42,'[1]BASE DTPA'!A44:CA291,3,0)</f>
        <v>CPS-DTPA-43-2025</v>
      </c>
      <c r="C42" s="3" t="str">
        <f>VLOOKUP(A42,'[1]BASE DTPA'!A44:CA373,4,0)</f>
        <v>ARNOVIO CHOCHO WACORIZO</v>
      </c>
      <c r="D42" s="3" t="s">
        <v>17</v>
      </c>
      <c r="E42" s="3" t="s">
        <v>489</v>
      </c>
      <c r="F42" s="3" t="s">
        <v>511</v>
      </c>
      <c r="G42" s="4" t="str">
        <f>VLOOKUP(A42,'[1]BASE DTPA'!A44:CU291,74,0)</f>
        <v>OPERARIO</v>
      </c>
      <c r="H42" s="4" t="s">
        <v>99</v>
      </c>
      <c r="I42" s="3" t="s">
        <v>18</v>
      </c>
      <c r="J42" s="3" t="str">
        <f>VLOOKUP(A42,'[1]BASE DTPA'!A44:CX291,38,0)</f>
        <v>PNN LOS KATIOS</v>
      </c>
      <c r="K42" s="3" t="str">
        <f>VLOOKUP(A42,'[1]BASE DTPA'!A44:CY291,73,0)</f>
        <v>arnoviochocho2025@gmail.com</v>
      </c>
      <c r="L42" s="3">
        <v>6025561125</v>
      </c>
      <c r="M42" s="15" t="str">
        <f>VLOOKUP(A42,'[1]BASE DTPA'!A44:DA291,6,0)</f>
        <v>PA06-3202032-1-003 Prestar servicios de apoyo a la gestión con plena autonomía técnica y administrativa en el PNN Los Katíos en el desarrollo de las acciones operativas en la implementación de la estrategia de prevención, vigilancia y control en el área protegida, en el marco de la conservación de la diversidad biológica de las áreas protegidas del SINAP nacional.</v>
      </c>
      <c r="N42" s="6">
        <f>VLOOKUP(A42,'[1]BASE DTPA'!A44:DB291,16,0)</f>
        <v>19892568</v>
      </c>
      <c r="O42" s="8">
        <f>VLOOKUP(A42,'[1]BASE DTPA'!A44:DC291,53,0)</f>
        <v>45694</v>
      </c>
      <c r="P42" s="8">
        <f>VLOOKUP(A42,'[1]BASE DTPA'!A44:DD291,54,0)</f>
        <v>46022</v>
      </c>
      <c r="Q42" s="1"/>
      <c r="R42" s="1"/>
      <c r="S42" s="1"/>
      <c r="T42" s="1"/>
      <c r="U42" s="1"/>
      <c r="V42" s="1"/>
      <c r="W42" s="1"/>
      <c r="X42" s="1"/>
      <c r="Y42" s="1"/>
      <c r="Z42" s="1"/>
      <c r="AA42" s="1"/>
      <c r="AB42" s="1"/>
    </row>
    <row r="43" spans="1:28" ht="37.799999999999997" x14ac:dyDescent="0.3">
      <c r="A43" s="2" t="s">
        <v>100</v>
      </c>
      <c r="B43" s="3" t="str">
        <f>VLOOKUP(A43,'[1]BASE DTPA'!A45:CA292,3,0)</f>
        <v>CPS-DTPA-44-2025</v>
      </c>
      <c r="C43" s="3" t="str">
        <f>VLOOKUP(A43,'[1]BASE DTPA'!A45:CA374,4,0)</f>
        <v>ANGEL ALBERTO GUERRERO PAZ</v>
      </c>
      <c r="D43" s="3" t="s">
        <v>17</v>
      </c>
      <c r="E43" s="3" t="s">
        <v>490</v>
      </c>
      <c r="F43" s="3" t="s">
        <v>512</v>
      </c>
      <c r="G43" s="4" t="str">
        <f>VLOOKUP(A43,'[1]BASE DTPA'!A45:CU292,74,0)</f>
        <v>OPERARIO</v>
      </c>
      <c r="H43" s="4" t="s">
        <v>101</v>
      </c>
      <c r="I43" s="3" t="s">
        <v>18</v>
      </c>
      <c r="J43" s="3" t="str">
        <f>VLOOKUP(A43,'[1]BASE DTPA'!A45:CX292,38,0)</f>
        <v>PNN SANQUIANGA</v>
      </c>
      <c r="K43" s="3" t="str">
        <f>VLOOKUP(A43,'[1]BASE DTPA'!A45:CY292,73,0)</f>
        <v>guerreropaz708@gmail.com</v>
      </c>
      <c r="L43" s="3">
        <v>6025561125</v>
      </c>
      <c r="M43" s="15" t="str">
        <f>VLOOKUP(A43,'[1]BASE DTPA'!A45:DA292,6,0)</f>
        <v>PA08-3202032-1-001 Prestar servicios de apoyo a la gestión con plena autonomía técnica y administrativa en el PNN Sanquianga para desarrollar las actividades operativas de prevención, vigilancia y control en el marco de la conservación de la diversidad biológica de las áreas protegidas del SINAP nacional.</v>
      </c>
      <c r="N43" s="6">
        <f>VLOOKUP(A43,'[1]BASE DTPA'!A45:DB292,16,0)</f>
        <v>20014983</v>
      </c>
      <c r="O43" s="8">
        <f>VLOOKUP(A43,'[1]BASE DTPA'!A45:DC292,53,0)</f>
        <v>45692</v>
      </c>
      <c r="P43" s="8">
        <f>VLOOKUP(A43,'[1]BASE DTPA'!A45:DD292,54,0)</f>
        <v>46022</v>
      </c>
      <c r="Q43" s="1"/>
      <c r="R43" s="1"/>
      <c r="S43" s="1"/>
      <c r="T43" s="1"/>
      <c r="U43" s="1"/>
      <c r="V43" s="1"/>
      <c r="W43" s="1"/>
      <c r="X43" s="1"/>
      <c r="Y43" s="1"/>
      <c r="Z43" s="1"/>
      <c r="AA43" s="1"/>
      <c r="AB43" s="1"/>
    </row>
    <row r="44" spans="1:28" ht="113.4" x14ac:dyDescent="0.3">
      <c r="A44" s="2" t="s">
        <v>102</v>
      </c>
      <c r="B44" s="3" t="str">
        <f>VLOOKUP(A44,'[1]BASE DTPA'!A46:CA293,3,0)</f>
        <v>CPS-DTPA-45-2025</v>
      </c>
      <c r="C44" s="3" t="str">
        <f>VLOOKUP(A44,'[1]BASE DTPA'!A46:CA375,4,0)</f>
        <v>DIANA KAROLINA PRECIADO ESTUPIÑAN</v>
      </c>
      <c r="D44" s="3" t="s">
        <v>17</v>
      </c>
      <c r="E44" s="3" t="s">
        <v>490</v>
      </c>
      <c r="F44" s="3" t="s">
        <v>513</v>
      </c>
      <c r="G44" s="4" t="str">
        <f>VLOOKUP(A44,'[1]BASE DTPA'!A46:CU293,74,0)</f>
        <v>PROFESIONAL</v>
      </c>
      <c r="H44" s="4" t="s">
        <v>103</v>
      </c>
      <c r="I44" s="3" t="s">
        <v>18</v>
      </c>
      <c r="J44" s="3" t="str">
        <f>VLOOKUP(A44,'[1]BASE DTPA'!A46:CX293,38,0)</f>
        <v>DNMI CABO MANGLARES</v>
      </c>
      <c r="K44" s="3" t="str">
        <f>VLOOKUP(A44,'[1]BASE DTPA'!A46:CY293,73,0)</f>
        <v>dianacarolina6576@hotmail.com</v>
      </c>
      <c r="L44" s="3">
        <v>6025561125</v>
      </c>
      <c r="M44" s="15" t="str">
        <f>VLOOKUP(A44,'[1]BASE DTPA'!A46:DA293,6,0)</f>
        <v>PA01-3202008-9-013 Prestar servicios profesionales con plena autonomía tecnica y administrativa en el DNMI Cabo Manglares en el desarrollo e implementación de la línea de monitoreo e investigación en el marco de la conservación de la diversidad biológica de las áreas protegidas del SINAP nacional</v>
      </c>
      <c r="N44" s="6">
        <f>VLOOKUP(A44,'[1]BASE DTPA'!A46:DB293,16,0)</f>
        <v>42567539</v>
      </c>
      <c r="O44" s="8">
        <f>VLOOKUP(A44,'[1]BASE DTPA'!A46:DC293,53,0)</f>
        <v>45694</v>
      </c>
      <c r="P44" s="8">
        <f>VLOOKUP(A44,'[1]BASE DTPA'!A46:DD293,54,0)</f>
        <v>46001</v>
      </c>
      <c r="Q44" s="1"/>
      <c r="R44" s="1"/>
      <c r="S44" s="1"/>
      <c r="T44" s="1"/>
      <c r="U44" s="1"/>
      <c r="V44" s="1"/>
      <c r="W44" s="1"/>
      <c r="X44" s="1"/>
      <c r="Y44" s="1"/>
      <c r="Z44" s="1"/>
      <c r="AA44" s="1"/>
      <c r="AB44" s="1"/>
    </row>
    <row r="45" spans="1:28" ht="37.799999999999997" x14ac:dyDescent="0.3">
      <c r="A45" s="2" t="s">
        <v>104</v>
      </c>
      <c r="B45" s="3" t="str">
        <f>VLOOKUP(A45,'[1]BASE DTPA'!A47:CA297,3,0)</f>
        <v>CPS-DTPA-46-2025</v>
      </c>
      <c r="C45" s="3" t="str">
        <f>VLOOKUP(A45,'[1]BASE DTPA'!A47:CA376,4,0)</f>
        <v>EDILEY REINA SALAS</v>
      </c>
      <c r="D45" s="3" t="s">
        <v>17</v>
      </c>
      <c r="E45" s="3" t="s">
        <v>490</v>
      </c>
      <c r="F45" s="3" t="s">
        <v>512</v>
      </c>
      <c r="G45" s="4" t="str">
        <f>VLOOKUP(A45,'[1]BASE DTPA'!A47:CU297,74,0)</f>
        <v>OPERARIO</v>
      </c>
      <c r="H45" s="4" t="s">
        <v>101</v>
      </c>
      <c r="I45" s="3" t="s">
        <v>18</v>
      </c>
      <c r="J45" s="3" t="str">
        <f>VLOOKUP(A45,'[1]BASE DTPA'!A47:CX297,38,0)</f>
        <v>PNN SANQUIANGA</v>
      </c>
      <c r="K45" s="3" t="str">
        <f>VLOOKUP(A45,'[1]BASE DTPA'!A47:CY297,73,0)</f>
        <v>edileyreina1964@gmail.com</v>
      </c>
      <c r="L45" s="3">
        <v>6025561125</v>
      </c>
      <c r="M45" s="15" t="str">
        <f>VLOOKUP(A45,'[1]BASE DTPA'!A47:DA297,6,0)</f>
        <v>PA08-3202032-1-004 Prestar servicios de apoyo a la gestión con plena autonomía técnica y administrativa en el PNN Sanquianga para desarrollar las actividades operativas de prevención, vigilancia y control en el marco de la conservación de la diversidad biológica de las áreas protegidas del SINAP nacional.</v>
      </c>
      <c r="N45" s="6">
        <f>VLOOKUP(A45,'[1]BASE DTPA'!A47:DB297,16,0)</f>
        <v>19953775</v>
      </c>
      <c r="O45" s="8">
        <f>VLOOKUP(A45,'[1]BASE DTPA'!A47:DC297,53,0)</f>
        <v>45693</v>
      </c>
      <c r="P45" s="8">
        <f>VLOOKUP(A45,'[1]BASE DTPA'!A47:DD297,54,0)</f>
        <v>46022</v>
      </c>
      <c r="Q45" s="1"/>
      <c r="R45" s="1"/>
      <c r="S45" s="1"/>
      <c r="T45" s="1"/>
      <c r="U45" s="1"/>
      <c r="V45" s="1"/>
      <c r="W45" s="1"/>
      <c r="X45" s="1"/>
      <c r="Y45" s="1"/>
      <c r="Z45" s="1"/>
      <c r="AA45" s="1"/>
      <c r="AB45" s="1"/>
    </row>
    <row r="46" spans="1:28" ht="138.6" x14ac:dyDescent="0.3">
      <c r="A46" s="2" t="s">
        <v>105</v>
      </c>
      <c r="B46" s="3" t="str">
        <f>VLOOKUP(A46,'[1]BASE DTPA'!A48:CA298,3,0)</f>
        <v>CPS-DTPA-47-2025</v>
      </c>
      <c r="C46" s="3" t="str">
        <f>VLOOKUP(A46,'[1]BASE DTPA'!A48:CA377,4,0)</f>
        <v>DIEGO FERNANDO GONZALEZ GUEVARA</v>
      </c>
      <c r="D46" s="3" t="s">
        <v>17</v>
      </c>
      <c r="E46" s="3" t="s">
        <v>483</v>
      </c>
      <c r="F46" s="3" t="s">
        <v>505</v>
      </c>
      <c r="G46" s="4" t="str">
        <f>VLOOKUP(A46,'[1]BASE DTPA'!A48:CU298,74,0)</f>
        <v>PROFESIONAL</v>
      </c>
      <c r="H46" s="4" t="s">
        <v>106</v>
      </c>
      <c r="I46" s="3" t="s">
        <v>18</v>
      </c>
      <c r="J46" s="3" t="str">
        <f>VLOOKUP(A46,'[1]BASE DTPA'!A48:CX298,38,0)</f>
        <v>DTPA</v>
      </c>
      <c r="K46" s="3" t="str">
        <f>VLOOKUP(A46,'[1]BASE DTPA'!A48:CY298,73,0)</f>
        <v>gestiondelriesgo.dtpa@parquesnacionales.gov.co</v>
      </c>
      <c r="L46" s="3">
        <v>6025561125</v>
      </c>
      <c r="M46" s="15" t="str">
        <f>VLOOKUP(A46,'[1]BASE DTPA'!A48:DA298,6,0)</f>
        <v>PA00-3202008-9-030 Prestar servicios profesionales con plena autonomía técnica y administrativa en la Dirección Territorial Pacífico en torno a la formulación, ajuste y/o actualización y seguimiento a los Planes de Emergencias y Contingencias de Desastres Naturales y Socio Naturales (PECDNS), los Planes de Contingencia de Riesgo Público (PCRP ) y el acompañamiento al Subsistema Regional de Áreas Protegidas del Pacifico (SIRAP Pacifico),  en el marco de la conservación de la diversidad biológica de las áreas protegidas del SINAP Nacional.</v>
      </c>
      <c r="N46" s="6">
        <f>VLOOKUP(A46,'[1]BASE DTPA'!A48:DB298,16,0)</f>
        <v>68980655</v>
      </c>
      <c r="O46" s="8">
        <f>VLOOKUP(A46,'[1]BASE DTPA'!A48:DC298,53,0)</f>
        <v>45693</v>
      </c>
      <c r="P46" s="8">
        <f>VLOOKUP(A46,'[1]BASE DTPA'!A48:DD298,54,0)</f>
        <v>46022</v>
      </c>
      <c r="Q46" s="1"/>
      <c r="R46" s="1"/>
      <c r="S46" s="1"/>
      <c r="T46" s="1"/>
      <c r="U46" s="1"/>
      <c r="V46" s="1"/>
      <c r="W46" s="1"/>
      <c r="X46" s="1"/>
      <c r="Y46" s="1"/>
      <c r="Z46" s="1"/>
      <c r="AA46" s="1"/>
      <c r="AB46" s="1"/>
    </row>
    <row r="47" spans="1:28" ht="37.799999999999997" x14ac:dyDescent="0.3">
      <c r="A47" s="2" t="s">
        <v>107</v>
      </c>
      <c r="B47" s="3" t="str">
        <f>VLOOKUP(A47,'[1]BASE DTPA'!A49:CA299,3,0)</f>
        <v>CPS-DTPA-48-2025</v>
      </c>
      <c r="C47" s="3" t="str">
        <f>VLOOKUP(A47,'[1]BASE DTPA'!A49:CA378,4,0)</f>
        <v>JAVIER EDUARDO MOSQUERA MOSQUERA</v>
      </c>
      <c r="D47" s="3" t="s">
        <v>17</v>
      </c>
      <c r="E47" s="3" t="s">
        <v>485</v>
      </c>
      <c r="F47" s="3" t="s">
        <v>507</v>
      </c>
      <c r="G47" s="4" t="str">
        <f>VLOOKUP(A47,'[1]BASE DTPA'!A49:CU299,74,0)</f>
        <v>PROFESIONAL</v>
      </c>
      <c r="H47" s="4" t="s">
        <v>108</v>
      </c>
      <c r="I47" s="3" t="s">
        <v>18</v>
      </c>
      <c r="J47" s="3" t="str">
        <f>VLOOKUP(A47,'[1]BASE DTPA'!A49:CX299,38,0)</f>
        <v>PNN GORGONA</v>
      </c>
      <c r="K47" s="3" t="str">
        <f>VLOOKUP(A47,'[1]BASE DTPA'!A49:CY299,73,0)</f>
        <v>gorgona@parquesnacionales.gov.co</v>
      </c>
      <c r="L47" s="3">
        <v>6025561125</v>
      </c>
      <c r="M47" s="15" t="str">
        <f>VLOOKUP(A47,'[1]BASE DTPA'!A49:DA299,6,0)</f>
        <v>PA05-3202008-15-017 Prestar servicios profesionales con plena autonomía técnica y administrativa en el PNN Gorgona en el desarrollo de actividades en los procesos de gestion contractual, administrativa, financiera, documental y la atenciòn a derechos de petición y requerimientos de ciudadanos del area protegida en el marco de la conservación de la diversidad biológica de las áreas protegidas del SINAP</v>
      </c>
      <c r="N47" s="6">
        <f>VLOOKUP(A47,'[1]BASE DTPA'!A49:DB299,16,0)</f>
        <v>39768311</v>
      </c>
      <c r="O47" s="8">
        <f>VLOOKUP(A47,'[1]BASE DTPA'!A49:DC299,53,0)</f>
        <v>45694</v>
      </c>
      <c r="P47" s="8">
        <f>VLOOKUP(A47,'[1]BASE DTPA'!A49:DD299,54,0)</f>
        <v>46022</v>
      </c>
      <c r="Q47" s="1"/>
      <c r="R47" s="1"/>
      <c r="S47" s="1"/>
      <c r="T47" s="1"/>
      <c r="U47" s="1"/>
      <c r="V47" s="1"/>
      <c r="W47" s="1"/>
      <c r="X47" s="1"/>
      <c r="Y47" s="1"/>
      <c r="Z47" s="1"/>
      <c r="AA47" s="1"/>
      <c r="AB47" s="1"/>
    </row>
    <row r="48" spans="1:28" ht="50.4" x14ac:dyDescent="0.3">
      <c r="A48" s="2" t="s">
        <v>109</v>
      </c>
      <c r="B48" s="3" t="str">
        <f>VLOOKUP(A48,'[1]BASE DTPA'!A50:CA300,3,0)</f>
        <v>CPS-DTPA-49-2025</v>
      </c>
      <c r="C48" s="3" t="str">
        <f>VLOOKUP(A48,'[1]BASE DTPA'!A50:CA379,4,0)</f>
        <v>JOSE ALBERTO CÓRDOBA BERMÚDEZ</v>
      </c>
      <c r="D48" s="3" t="s">
        <v>17</v>
      </c>
      <c r="E48" s="3" t="s">
        <v>489</v>
      </c>
      <c r="F48" s="3" t="s">
        <v>514</v>
      </c>
      <c r="G48" s="4" t="str">
        <f>VLOOKUP(A48,'[1]BASE DTPA'!A50:CU300,74,0)</f>
        <v>OPERARIO</v>
      </c>
      <c r="H48" s="4" t="s">
        <v>110</v>
      </c>
      <c r="I48" s="3" t="s">
        <v>18</v>
      </c>
      <c r="J48" s="3" t="str">
        <f>VLOOKUP(A48,'[1]BASE DTPA'!A50:CX300,38,0)</f>
        <v xml:space="preserve">PNN UTRÍA </v>
      </c>
      <c r="K48" s="3" t="str">
        <f>VLOOKUP(A48,'[1]BASE DTPA'!A50:CY300,73,0)</f>
        <v>josecordobabermudez@gmail.com</v>
      </c>
      <c r="L48" s="3">
        <v>6025561125</v>
      </c>
      <c r="M48" s="15" t="str">
        <f>VLOOKUP(A48,'[1]BASE DTPA'!A50:DA300,6,0)</f>
        <v>PA10-3202032-1-001 Prestar servicio de apoyo a la gestión con plena autonomía técnica y administrativa en el PNN Utría para el desarrollo de los recorridos de la estrategia de prevención, vigilancia y control, en el marco de la conservación de la diversidad biológica de las áreas protegidas del SINAP nacional.</v>
      </c>
      <c r="N48" s="6">
        <f>VLOOKUP(A48,'[1]BASE DTPA'!A50:DB300,16,0)</f>
        <v>22578064</v>
      </c>
      <c r="O48" s="8">
        <f>VLOOKUP(A48,'[1]BASE DTPA'!A50:DC300,53,0)</f>
        <v>45694</v>
      </c>
      <c r="P48" s="8">
        <f>VLOOKUP(A48,'[1]BASE DTPA'!A50:DD300,54,0)</f>
        <v>46022</v>
      </c>
      <c r="Q48" s="1"/>
      <c r="R48" s="1"/>
      <c r="S48" s="1"/>
      <c r="T48" s="1"/>
      <c r="U48" s="1"/>
      <c r="V48" s="1"/>
      <c r="W48" s="1"/>
      <c r="X48" s="1"/>
      <c r="Y48" s="1"/>
      <c r="Z48" s="1"/>
      <c r="AA48" s="1"/>
      <c r="AB48" s="1"/>
    </row>
    <row r="49" spans="1:28" ht="88.2" x14ac:dyDescent="0.3">
      <c r="A49" s="2" t="s">
        <v>111</v>
      </c>
      <c r="B49" s="3" t="str">
        <f>VLOOKUP(A49,'[1]BASE DTPA'!A51:CA301,3,0)</f>
        <v>CPS-DTPA-50-2025</v>
      </c>
      <c r="C49" s="3" t="str">
        <f>VLOOKUP(A49,'[1]BASE DTPA'!A51:CA380,4,0)</f>
        <v>JESIKA RIVERO MORALES</v>
      </c>
      <c r="D49" s="3" t="s">
        <v>17</v>
      </c>
      <c r="E49" s="3" t="s">
        <v>491</v>
      </c>
      <c r="F49" s="3" t="s">
        <v>491</v>
      </c>
      <c r="G49" s="4" t="str">
        <f>VLOOKUP(A49,'[1]BASE DTPA'!A51:CU301,74,0)</f>
        <v>PROFESIONAL</v>
      </c>
      <c r="H49" s="4" t="s">
        <v>112</v>
      </c>
      <c r="I49" s="3" t="s">
        <v>18</v>
      </c>
      <c r="J49" s="3" t="str">
        <f>VLOOKUP(A49,'[1]BASE DTPA'!A51:CX301,38,0)</f>
        <v>PNN FARALLONES DE CALI</v>
      </c>
      <c r="K49" s="3" t="str">
        <f>VLOOKUP(A49,'[1]BASE DTPA'!A51:CY301,73,0)</f>
        <v>conceptos.farallones@parquesnacionales.gov.co</v>
      </c>
      <c r="L49" s="3">
        <v>6025561125</v>
      </c>
      <c r="M49" s="15" t="str">
        <f>VLOOKUP(A49,'[1]BASE DTPA'!A51:DA301,6,0)</f>
        <v>PA04-3202032-1-002 Prestar servicios profesionales con plena autonomía técnica y administrativa en el PNN Farallones de Cali para realizar las actividades necesarias en la implementación de las acciones de prevención, vigilancia y control, como la generación de conceptos técnicos ambientales del área protegida, especialmente en los ecosistemas andinos y de páramo, en el marco de la conservación de la diversidad biológica de las Áreas Protegidas del SINAP Nacional.</v>
      </c>
      <c r="N49" s="6">
        <f>VLOOKUP(A49,'[1]BASE DTPA'!A51:DB301,16,0)</f>
        <v>50058862</v>
      </c>
      <c r="O49" s="8">
        <f>VLOOKUP(A49,'[1]BASE DTPA'!A51:DC301,53,0)</f>
        <v>45694</v>
      </c>
      <c r="P49" s="8">
        <f>VLOOKUP(A49,'[1]BASE DTPA'!A51:DD301,54,0)</f>
        <v>46022</v>
      </c>
      <c r="Q49" s="1"/>
      <c r="R49" s="1"/>
      <c r="S49" s="1"/>
      <c r="T49" s="1"/>
      <c r="U49" s="1"/>
      <c r="V49" s="1"/>
      <c r="W49" s="1"/>
      <c r="X49" s="1"/>
      <c r="Y49" s="1"/>
      <c r="Z49" s="1"/>
      <c r="AA49" s="1"/>
      <c r="AB49" s="1"/>
    </row>
    <row r="50" spans="1:28" ht="37.799999999999997" x14ac:dyDescent="0.3">
      <c r="A50" s="2" t="s">
        <v>113</v>
      </c>
      <c r="B50" s="3" t="str">
        <f>VLOOKUP(A50,'[1]BASE DTPA'!A52:CA302,3,0)</f>
        <v>CPS-DTPA-51-2025</v>
      </c>
      <c r="C50" s="3" t="str">
        <f>VLOOKUP(A50,'[1]BASE DTPA'!A52:CA381,4,0)</f>
        <v>CARLOS ALBERTO RENGIFO PAREDES</v>
      </c>
      <c r="D50" s="3" t="s">
        <v>17</v>
      </c>
      <c r="E50" s="3" t="s">
        <v>483</v>
      </c>
      <c r="F50" s="3" t="s">
        <v>515</v>
      </c>
      <c r="G50" s="4" t="str">
        <f>VLOOKUP(A50,'[1]BASE DTPA'!A52:CU302,74,0)</f>
        <v>OPERARIO</v>
      </c>
      <c r="H50" s="4" t="s">
        <v>101</v>
      </c>
      <c r="I50" s="3" t="s">
        <v>18</v>
      </c>
      <c r="J50" s="3" t="str">
        <f>VLOOKUP(A50,'[1]BASE DTPA'!A52:CX302,38,0)</f>
        <v>PNN SANQUIANGA</v>
      </c>
      <c r="K50" s="3" t="str">
        <f>VLOOKUP(A50,'[1]BASE DTPA'!A52:CY302,73,0)</f>
        <v>albertorp574@gmail.com</v>
      </c>
      <c r="L50" s="3">
        <v>6025561125</v>
      </c>
      <c r="M50" s="15" t="str">
        <f>VLOOKUP(A50,'[1]BASE DTPA'!A52:DA302,6,0)</f>
        <v>PA08-3202032-1-003 Prestar servicios de apoyo a la gestión con plena autonomía técnica y administrativa en el PNN Sanquianga para desarrollar las actividades operativas de prevención, vigilancia y control en el marco de la conservación de la diversidad biológica de las áreas protegidas del SINAP nacional.</v>
      </c>
      <c r="N50" s="6">
        <f>VLOOKUP(A50,'[1]BASE DTPA'!A52:DB302,16,0)</f>
        <v>19892568</v>
      </c>
      <c r="O50" s="8">
        <f>VLOOKUP(A50,'[1]BASE DTPA'!A52:DC302,53,0)</f>
        <v>45694</v>
      </c>
      <c r="P50" s="8">
        <f>VLOOKUP(A50,'[1]BASE DTPA'!A52:DD302,54,0)</f>
        <v>46022</v>
      </c>
      <c r="Q50" s="1"/>
      <c r="R50" s="1"/>
      <c r="S50" s="1"/>
      <c r="T50" s="1"/>
      <c r="U50" s="1"/>
      <c r="V50" s="1"/>
      <c r="W50" s="1"/>
      <c r="X50" s="1"/>
      <c r="Y50" s="1"/>
      <c r="Z50" s="1"/>
      <c r="AA50" s="1"/>
      <c r="AB50" s="1"/>
    </row>
    <row r="51" spans="1:28" ht="88.2" x14ac:dyDescent="0.3">
      <c r="A51" s="2" t="s">
        <v>114</v>
      </c>
      <c r="B51" s="3" t="str">
        <f>VLOOKUP(A51,'[1]BASE DTPA'!A53:CA303,3,0)</f>
        <v>CPS-DTPA-52-2025</v>
      </c>
      <c r="C51" s="3" t="str">
        <f>VLOOKUP(A51,'[1]BASE DTPA'!A53:CA382,4,0)</f>
        <v>MARTHA ELENA MUÑOZ ORDOÑEZ</v>
      </c>
      <c r="D51" s="3" t="s">
        <v>17</v>
      </c>
      <c r="E51" s="3" t="s">
        <v>485</v>
      </c>
      <c r="F51" s="3" t="s">
        <v>507</v>
      </c>
      <c r="G51" s="4" t="str">
        <f>VLOOKUP(A51,'[1]BASE DTPA'!A53:CU303,74,0)</f>
        <v>PROFESIONAL</v>
      </c>
      <c r="H51" s="4" t="s">
        <v>115</v>
      </c>
      <c r="I51" s="3" t="s">
        <v>18</v>
      </c>
      <c r="J51" s="3" t="str">
        <f>VLOOKUP(A51,'[1]BASE DTPA'!A53:CX303,38,0)</f>
        <v>PNN MUNCHIQUE</v>
      </c>
      <c r="K51" s="3" t="str">
        <f>VLOOKUP(A51,'[1]BASE DTPA'!A53:CY303,73,0)</f>
        <v>uot.munchique@parquesnacionales.gov.co</v>
      </c>
      <c r="L51" s="3">
        <v>6025561125</v>
      </c>
      <c r="M51" s="15" t="str">
        <f>VLOOKUP(A51,'[1]BASE DTPA'!A53:DA303,6,0)</f>
        <v xml:space="preserve">PA07-3202060-19-1-004 Prestar servicios profesionales con plena autonomía técnica y administrativa para implementar el proceso de restauración en las zonas degradadas y/o alteradas del PNN Munchique y/o zonas de influencia en el marco de la conservación de diversidad biológica de las áreas del SINAP nacional. </v>
      </c>
      <c r="N51" s="6">
        <f>VLOOKUP(A51,'[1]BASE DTPA'!A53:DB303,16,0)</f>
        <v>55144843</v>
      </c>
      <c r="O51" s="8">
        <f>VLOOKUP(A51,'[1]BASE DTPA'!A53:DC303,53,0)</f>
        <v>45695</v>
      </c>
      <c r="P51" s="8">
        <f>VLOOKUP(A51,'[1]BASE DTPA'!A53:DD303,54,0)</f>
        <v>46022</v>
      </c>
      <c r="Q51" s="1"/>
      <c r="R51" s="1"/>
      <c r="S51" s="1"/>
      <c r="T51" s="1"/>
      <c r="U51" s="1"/>
      <c r="V51" s="1"/>
      <c r="W51" s="1"/>
      <c r="X51" s="1"/>
      <c r="Y51" s="1"/>
      <c r="Z51" s="1"/>
      <c r="AA51" s="1"/>
      <c r="AB51" s="1"/>
    </row>
    <row r="52" spans="1:28" ht="50.4" x14ac:dyDescent="0.3">
      <c r="A52" s="2" t="s">
        <v>116</v>
      </c>
      <c r="B52" s="3" t="str">
        <f>VLOOKUP(A52,'[1]BASE DTPA'!A54:CA304,3,0)</f>
        <v>CPS-DTPA-53-2025</v>
      </c>
      <c r="C52" s="3" t="str">
        <f>VLOOKUP(A52,'[1]BASE DTPA'!A54:CA383,4,0)</f>
        <v>JHON JAIRO CORDOBA PADILLA</v>
      </c>
      <c r="D52" s="3" t="s">
        <v>17</v>
      </c>
      <c r="E52" s="3" t="s">
        <v>489</v>
      </c>
      <c r="F52" s="3" t="s">
        <v>516</v>
      </c>
      <c r="G52" s="4" t="str">
        <f>VLOOKUP(A52,'[1]BASE DTPA'!A54:CU304,74,0)</f>
        <v>OPERARIO</v>
      </c>
      <c r="H52" s="4" t="s">
        <v>99</v>
      </c>
      <c r="I52" s="3" t="s">
        <v>18</v>
      </c>
      <c r="J52" s="3" t="str">
        <f>VLOOKUP(A52,'[1]BASE DTPA'!A54:CX304,38,0)</f>
        <v>PNN LOS KATIOS</v>
      </c>
      <c r="K52" s="3" t="str">
        <f>VLOOKUP(A52,'[1]BASE DTPA'!A54:CY304,73,0)</f>
        <v>jjcordobapadilla@gmail.com</v>
      </c>
      <c r="L52" s="3">
        <v>6025561125</v>
      </c>
      <c r="M52" s="15" t="str">
        <f>VLOOKUP(A52,'[1]BASE DTPA'!A54:DA304,6,0)</f>
        <v>PA06-3202008-9-015 Prestar servicio de apoyo a la gestión con plena autonomía técnica y administrativa en el PNN LOS Katíos en el desarrollo de las acciones operativas en la implementación de la línea de monitoreo e investigación en el marco de la conservación de la diversidad biológica de las áreas protegidas del SINAP nacional.</v>
      </c>
      <c r="N52" s="6">
        <f>VLOOKUP(A52,'[1]BASE DTPA'!A54:DB304,16,0)</f>
        <v>19892568</v>
      </c>
      <c r="O52" s="8">
        <f>VLOOKUP(A52,'[1]BASE DTPA'!A54:DC304,53,0)</f>
        <v>45694</v>
      </c>
      <c r="P52" s="8">
        <f>VLOOKUP(A52,'[1]BASE DTPA'!A54:DD304,54,0)</f>
        <v>46022</v>
      </c>
      <c r="Q52" s="1"/>
      <c r="R52" s="1"/>
      <c r="S52" s="1"/>
      <c r="T52" s="1"/>
      <c r="U52" s="1"/>
      <c r="V52" s="1"/>
      <c r="W52" s="1"/>
      <c r="X52" s="1"/>
      <c r="Y52" s="1"/>
      <c r="Z52" s="1"/>
      <c r="AA52" s="1"/>
      <c r="AB52" s="1"/>
    </row>
    <row r="53" spans="1:28" ht="100.8" x14ac:dyDescent="0.3">
      <c r="A53" s="2" t="s">
        <v>117</v>
      </c>
      <c r="B53" s="3" t="str">
        <f>VLOOKUP(A53,'[1]BASE DTPA'!A55:CA305,3,0)</f>
        <v>CPS-DTPA-54-2025</v>
      </c>
      <c r="C53" s="3" t="str">
        <f>VLOOKUP(A53,'[1]BASE DTPA'!A55:CA384,4,0)</f>
        <v xml:space="preserve">WILSON ENRIQUE VARELA PALOMEQUE </v>
      </c>
      <c r="D53" s="3" t="s">
        <v>17</v>
      </c>
      <c r="E53" s="3" t="s">
        <v>488</v>
      </c>
      <c r="F53" s="3" t="s">
        <v>510</v>
      </c>
      <c r="G53" s="4" t="str">
        <f>VLOOKUP(A53,'[1]BASE DTPA'!A55:CU305,74,0)</f>
        <v>TECNICO</v>
      </c>
      <c r="H53" s="4" t="s">
        <v>118</v>
      </c>
      <c r="I53" s="3" t="s">
        <v>18</v>
      </c>
      <c r="J53" s="3" t="str">
        <f>VLOOKUP(A53,'[1]BASE DTPA'!A55:CX305,38,0)</f>
        <v>PNN LOS KATIOS</v>
      </c>
      <c r="K53" s="3" t="str">
        <f>VLOOKUP(A53,'[1]BASE DTPA'!A55:CY305,73,0)</f>
        <v>wilsonvarela.18@hotmail.com</v>
      </c>
      <c r="L53" s="3">
        <v>6025561125</v>
      </c>
      <c r="M53" s="15" t="str">
        <f>VLOOKUP(A53,'[1]BASE DTPA'!A55:DA305,6,0)</f>
        <v>PA06-3202060-19-1-019 Prestar servicios de apoyo a la gestión con plena autonomía técnica y administrativa en el PNN Los Katíos para el desarrollo de las actividades técnicas de la implementación del proceso de restauración en zonas degradadas y/o alteradas en el área protegida y/o zonas de influencia en el marco de la conservación de la diversidad biológica de las áreas protegidas del SINAP.</v>
      </c>
      <c r="N53" s="6">
        <f>VLOOKUP(A53,'[1]BASE DTPA'!A55:DB305,16,0)</f>
        <v>39645936</v>
      </c>
      <c r="O53" s="8">
        <f>VLOOKUP(A53,'[1]BASE DTPA'!A55:DC305,53,0)</f>
        <v>45695</v>
      </c>
      <c r="P53" s="8">
        <f>VLOOKUP(A53,'[1]BASE DTPA'!A55:DD305,54,0)</f>
        <v>46022</v>
      </c>
      <c r="Q53" s="1"/>
      <c r="R53" s="1"/>
      <c r="S53" s="1"/>
      <c r="T53" s="1"/>
      <c r="U53" s="1"/>
      <c r="V53" s="1"/>
      <c r="W53" s="1"/>
      <c r="X53" s="1"/>
      <c r="Y53" s="1"/>
      <c r="Z53" s="1"/>
      <c r="AA53" s="1"/>
      <c r="AB53" s="1"/>
    </row>
    <row r="54" spans="1:28" ht="163.80000000000001" x14ac:dyDescent="0.3">
      <c r="A54" s="2" t="s">
        <v>119</v>
      </c>
      <c r="B54" s="3" t="str">
        <f>VLOOKUP(A54,'[1]BASE DTPA'!A56:CA306,3,0)</f>
        <v>CPS-DTPA-55-2025</v>
      </c>
      <c r="C54" s="3" t="str">
        <f>VLOOKUP(A54,'[1]BASE DTPA'!A56:CA385,4,0)</f>
        <v>ÁLVARO LIBREROS PATIÑO</v>
      </c>
      <c r="D54" s="3" t="s">
        <v>17</v>
      </c>
      <c r="E54" s="3" t="s">
        <v>483</v>
      </c>
      <c r="F54" s="3" t="s">
        <v>517</v>
      </c>
      <c r="G54" s="4" t="str">
        <f>VLOOKUP(A54,'[1]BASE DTPA'!A56:CU306,74,0)</f>
        <v>PROFESIONAL</v>
      </c>
      <c r="H54" s="4" t="s">
        <v>120</v>
      </c>
      <c r="I54" s="3" t="s">
        <v>18</v>
      </c>
      <c r="J54" s="3" t="str">
        <f>VLOOKUP(A54,'[1]BASE DTPA'!A56:CX306,38,0)</f>
        <v>PNN FARALLONES DE CALI</v>
      </c>
      <c r="K54" s="3" t="str">
        <f>VLOOKUP(A54,'[1]BASE DTPA'!A56:CY306,73,0)</f>
        <v>sig.farallones@parquesnacionales.gov.co</v>
      </c>
      <c r="L54" s="3">
        <v>6025561125</v>
      </c>
      <c r="M54" s="15" t="str">
        <f>VLOOKUP(A54,'[1]BASE DTPA'!A56:DA306,6,0)</f>
        <v>PA04-3202032-1-003 Prestar servicios profesionales con plena autonomía técnica y administrativa en el PNN Farallones de Cali para realizar las actividades necesarias en la implementación de acciones de prevención, vigilancia y control asociadas, como generar la información espacial y geográfica en el área protegida, especialmente en los ecosistemas andinos y de páramo, en el marco de la conservación de la diversidad biológica de las Áreas Protegidas del SINAP NacionaL</v>
      </c>
      <c r="N54" s="6">
        <f>VLOOKUP(A54,'[1]BASE DTPA'!A56:DB306,16,0)</f>
        <v>49904834</v>
      </c>
      <c r="O54" s="8">
        <f>VLOOKUP(A54,'[1]BASE DTPA'!A56:DC306,53,0)</f>
        <v>45695</v>
      </c>
      <c r="P54" s="8">
        <f>VLOOKUP(A54,'[1]BASE DTPA'!A56:DD306,54,0)</f>
        <v>46022</v>
      </c>
      <c r="Q54" s="1"/>
      <c r="R54" s="1"/>
      <c r="S54" s="1"/>
      <c r="T54" s="1"/>
      <c r="U54" s="1"/>
      <c r="V54" s="1"/>
      <c r="W54" s="1"/>
      <c r="X54" s="1"/>
      <c r="Y54" s="1"/>
      <c r="Z54" s="1"/>
      <c r="AA54" s="1"/>
      <c r="AB54" s="1"/>
    </row>
    <row r="55" spans="1:28" ht="176.4" x14ac:dyDescent="0.3">
      <c r="A55" s="2" t="s">
        <v>121</v>
      </c>
      <c r="B55" s="3" t="str">
        <f>VLOOKUP(A55,'[1]BASE DTPA'!A57:CA307,3,0)</f>
        <v>CPS-DTPA-56-2025</v>
      </c>
      <c r="C55" s="3" t="str">
        <f>VLOOKUP(A55,'[1]BASE DTPA'!A57:CA386,4,0)</f>
        <v>JOHN FERNANDO COBALEDA BARRETO</v>
      </c>
      <c r="D55" s="3" t="s">
        <v>17</v>
      </c>
      <c r="E55" s="3" t="s">
        <v>483</v>
      </c>
      <c r="F55" s="3" t="s">
        <v>505</v>
      </c>
      <c r="G55" s="4" t="str">
        <f>VLOOKUP(A55,'[1]BASE DTPA'!A57:CU307,74,0)</f>
        <v>PROFESIONAL</v>
      </c>
      <c r="H55" s="4" t="s">
        <v>122</v>
      </c>
      <c r="I55" s="3" t="s">
        <v>18</v>
      </c>
      <c r="J55" s="3" t="str">
        <f>VLOOKUP(A55,'[1]BASE DTPA'!A57:CX307,38,0)</f>
        <v>PNN FARALLONES DE CALI</v>
      </c>
      <c r="K55" s="3" t="str">
        <f>VLOOKUP(A55,'[1]BASE DTPA'!A57:CY307,73,0)</f>
        <v>uot.farallones@parquesnacionales.gov.co</v>
      </c>
      <c r="L55" s="3">
        <v>6025561125</v>
      </c>
      <c r="M55" s="15" t="str">
        <f>VLOOKUP(A55,'[1]BASE DTPA'!A57:DA307,6,0)</f>
        <v>PA04-3202060-19-1-072 Prestar servicios profesionales con plena autonomía técnica y administrativa en el PNN Farallones de Cali en larealización de las actividades necesarias para Implementar tratamientos de restauración, rehabitación y sistemas sostenibles en las zonas degradadas y/o alteradas del PNN Farallones de Cali, especialmente en los ecosistemas andinos y de páramo, en el marco de la conservación de la diversidad biológica de las Áreas Protegidas del SINAP Nacional.</v>
      </c>
      <c r="N55" s="6">
        <f>VLOOKUP(A55,'[1]BASE DTPA'!A57:DB307,16,0)</f>
        <v>49904834</v>
      </c>
      <c r="O55" s="8">
        <f>VLOOKUP(A55,'[1]BASE DTPA'!A57:DC307,53,0)</f>
        <v>45695</v>
      </c>
      <c r="P55" s="8">
        <f>VLOOKUP(A55,'[1]BASE DTPA'!A57:DD307,54,0)</f>
        <v>46022</v>
      </c>
      <c r="Q55" s="1"/>
      <c r="R55" s="1"/>
      <c r="S55" s="1"/>
      <c r="T55" s="1"/>
      <c r="U55" s="1"/>
      <c r="V55" s="1"/>
      <c r="W55" s="1"/>
      <c r="X55" s="1"/>
      <c r="Y55" s="1"/>
      <c r="Z55" s="1"/>
      <c r="AA55" s="1"/>
      <c r="AB55" s="1"/>
    </row>
    <row r="56" spans="1:28" ht="126" x14ac:dyDescent="0.3">
      <c r="A56" s="2" t="s">
        <v>123</v>
      </c>
      <c r="B56" s="3" t="str">
        <f>VLOOKUP(A56,'[1]BASE DTPA'!A58:CA308,3,0)</f>
        <v>CPS-DTPA-57-2025</v>
      </c>
      <c r="C56" s="3" t="str">
        <f>VLOOKUP(A56,'[1]BASE DTPA'!A58:CA387,4,0)</f>
        <v>LUISA FERNANDA GARZÓN VANEGAS</v>
      </c>
      <c r="D56" s="3" t="s">
        <v>17</v>
      </c>
      <c r="E56" s="3" t="s">
        <v>492</v>
      </c>
      <c r="F56" s="3" t="s">
        <v>518</v>
      </c>
      <c r="G56" s="4" t="str">
        <f>VLOOKUP(A56,'[1]BASE DTPA'!A58:CU308,74,0)</f>
        <v>PROFESIONAL</v>
      </c>
      <c r="H56" s="4" t="s">
        <v>124</v>
      </c>
      <c r="I56" s="3" t="s">
        <v>18</v>
      </c>
      <c r="J56" s="3" t="str">
        <f>VLOOKUP(A56,'[1]BASE DTPA'!A58:CX308,38,0)</f>
        <v>PNN FARALLONES DE CALI</v>
      </c>
      <c r="K56" s="3" t="str">
        <f>VLOOKUP(A56,'[1]BASE DTPA'!A58:CY308,73,0)</f>
        <v>ingambientaluisagarzon@gmail.com</v>
      </c>
      <c r="L56" s="3">
        <v>6025561125</v>
      </c>
      <c r="M56" s="15" t="str">
        <f>VLOOKUP(A56,'[1]BASE DTPA'!A58:DA308,6,0)</f>
        <v>PA04-3202053-26-082 Prestar servicios profesionales con plena autonomía técnica y administrativa en el PNN Farallones de Cali en la realización de las actividades de caracterización de los usos, coberturas, la ocupación y la tenencia de pobladores campesinos, necesarias para la firma de acuerdos de conservación, especialmente en los ecosistemas andinos y de páramo, en el marco de la conservación de la diversidad biológica de las Áreas Protegidas del SINAP Nacional.</v>
      </c>
      <c r="N56" s="6">
        <f>VLOOKUP(A56,'[1]BASE DTPA'!A58:DB308,16,0)</f>
        <v>49904834</v>
      </c>
      <c r="O56" s="8">
        <f>VLOOKUP(A56,'[1]BASE DTPA'!A58:DC308,53,0)</f>
        <v>45695</v>
      </c>
      <c r="P56" s="8">
        <f>VLOOKUP(A56,'[1]BASE DTPA'!A58:DD308,54,0)</f>
        <v>46022</v>
      </c>
      <c r="Q56" s="1"/>
      <c r="R56" s="1"/>
      <c r="S56" s="1"/>
      <c r="T56" s="1"/>
      <c r="U56" s="1"/>
      <c r="V56" s="1"/>
      <c r="W56" s="1"/>
      <c r="X56" s="1"/>
      <c r="Y56" s="1"/>
      <c r="Z56" s="1"/>
      <c r="AA56" s="1"/>
      <c r="AB56" s="1"/>
    </row>
    <row r="57" spans="1:28" ht="37.799999999999997" x14ac:dyDescent="0.3">
      <c r="A57" s="2" t="s">
        <v>125</v>
      </c>
      <c r="B57" s="3" t="str">
        <f>VLOOKUP(A57,'[1]BASE DTPA'!A59:CA309,3,0)</f>
        <v>CPS-DTPA-58-2025</v>
      </c>
      <c r="C57" s="3" t="str">
        <f>VLOOKUP(A57,'[1]BASE DTPA'!A59:CA1367,4,0)</f>
        <v>ELISANA ESTUPIÑAN SALAS</v>
      </c>
      <c r="D57" s="3" t="s">
        <v>17</v>
      </c>
      <c r="E57" s="3" t="s">
        <v>483</v>
      </c>
      <c r="F57" s="3" t="s">
        <v>515</v>
      </c>
      <c r="G57" s="4" t="str">
        <f>VLOOKUP(A57,'[1]BASE DTPA'!A59:CU309,74,0)</f>
        <v>OPERARIO</v>
      </c>
      <c r="H57" s="4" t="s">
        <v>126</v>
      </c>
      <c r="I57" s="3" t="s">
        <v>18</v>
      </c>
      <c r="J57" s="3" t="str">
        <f>VLOOKUP(A57,'[1]BASE DTPA'!A59:CX309,38,0)</f>
        <v>PNN SANQUIANGA</v>
      </c>
      <c r="K57" s="3" t="str">
        <f>VLOOKUP(A57,'[1]BASE DTPA'!A59:CY309,73,0)</f>
        <v>elisanaestupinan.salas380@gmail.com</v>
      </c>
      <c r="L57" s="3">
        <v>6025561125</v>
      </c>
      <c r="M57" s="15" t="str">
        <f>VLOOKUP(A57,'[1]BASE DTPA'!A59:DA309,6,0)</f>
        <v>PA08-3202038-17-011 Prestar servicios de apoyo a la gestión con plena autonomía técnica y administrativa en el PNN Sanquianga para desarrollar las acciones operativas en el montaje y mantenimiento de viveros para la producción de plántulas en el marco de la conservación de la diversidad biológica de las áreas protegidas del SINAP nacional.</v>
      </c>
      <c r="N57" s="6">
        <f>VLOOKUP(A57,'[1]BASE DTPA'!A59:DB309,16,0)</f>
        <v>19831360</v>
      </c>
      <c r="O57" s="8">
        <f>VLOOKUP(A57,'[1]BASE DTPA'!A59:DC309,53,0)</f>
        <v>45695</v>
      </c>
      <c r="P57" s="8">
        <f>VLOOKUP(A57,'[1]BASE DTPA'!A59:DD309,54,0)</f>
        <v>46022</v>
      </c>
      <c r="Q57" s="1"/>
      <c r="R57" s="1"/>
      <c r="S57" s="1"/>
      <c r="T57" s="1"/>
      <c r="U57" s="1"/>
      <c r="V57" s="1"/>
      <c r="W57" s="1"/>
      <c r="X57" s="1"/>
      <c r="Y57" s="1"/>
      <c r="Z57" s="1"/>
      <c r="AA57" s="1"/>
      <c r="AB57" s="1"/>
    </row>
    <row r="58" spans="1:28" ht="151.19999999999999" x14ac:dyDescent="0.3">
      <c r="A58" s="2" t="s">
        <v>127</v>
      </c>
      <c r="B58" s="3" t="str">
        <f>VLOOKUP(A58,'[1]BASE DTPA'!A60:CA310,3,0)</f>
        <v>CPS-DTPA-59-2025</v>
      </c>
      <c r="C58" s="3" t="str">
        <f>VLOOKUP(A58,'[1]BASE DTPA'!A60:CA1368,4,0)</f>
        <v>MÓNICA PATRICIA RAMÍREZ LÓPEZ</v>
      </c>
      <c r="D58" s="3" t="s">
        <v>17</v>
      </c>
      <c r="E58" s="3" t="s">
        <v>493</v>
      </c>
      <c r="F58" s="3" t="s">
        <v>519</v>
      </c>
      <c r="G58" s="4" t="str">
        <f>VLOOKUP(A58,'[1]BASE DTPA'!A60:CU310,74,0)</f>
        <v>PROFESIONAL</v>
      </c>
      <c r="H58" s="4" t="s">
        <v>128</v>
      </c>
      <c r="I58" s="3" t="s">
        <v>18</v>
      </c>
      <c r="J58" s="3" t="str">
        <f>VLOOKUP(A58,'[1]BASE DTPA'!A60:CX310,38,0)</f>
        <v>PNN FARALLONES DE CALI</v>
      </c>
      <c r="K58" s="3" t="str">
        <f>VLOOKUP(A58,'[1]BASE DTPA'!A60:CY310,73,0)</f>
        <v>planeacion.farallones@parquesnacionales.gov.co</v>
      </c>
      <c r="L58" s="3">
        <v>6025561125</v>
      </c>
      <c r="M58" s="15" t="str">
        <f>VLOOKUP(A58,'[1]BASE DTPA'!A60:DA310,6,0)</f>
        <v>PA04-3202008-15-058 Prestar servicios profesionales con plena autonomía técnica y administrativa en el PNN Farallones de Cali en la realización de las actividades necesarias para Fortalecer los procesos administrativos de las áreas de SPNNC, para el monitoreo y seguimiento a los instrumentos de planeación estratégica institucional especialmente en los ecosistemas andinos y de páramo, en el marco de la conservación de la diversidad biológica de las Áreas Protegidas del SINAP Nacional.</v>
      </c>
      <c r="N58" s="6">
        <f>VLOOKUP(A58,'[1]BASE DTPA'!A60:DB310,16,0)</f>
        <v>75054540</v>
      </c>
      <c r="O58" s="8">
        <f>VLOOKUP(A58,'[1]BASE DTPA'!A60:DC310,53,0)</f>
        <v>45698</v>
      </c>
      <c r="P58" s="8">
        <f>VLOOKUP(A58,'[1]BASE DTPA'!A60:DD310,54,0)</f>
        <v>46022</v>
      </c>
      <c r="Q58" s="1"/>
      <c r="R58" s="1"/>
      <c r="S58" s="1"/>
      <c r="T58" s="1"/>
      <c r="U58" s="1"/>
      <c r="V58" s="1"/>
      <c r="W58" s="1"/>
      <c r="X58" s="1"/>
      <c r="Y58" s="1"/>
      <c r="Z58" s="1"/>
      <c r="AA58" s="1"/>
      <c r="AB58" s="1"/>
    </row>
    <row r="59" spans="1:28" ht="88.2" x14ac:dyDescent="0.3">
      <c r="A59" s="2" t="s">
        <v>129</v>
      </c>
      <c r="B59" s="3" t="str">
        <f>VLOOKUP(A59,'[1]BASE DTPA'!A61:CA311,3,0)</f>
        <v>CPS-DTPA-60-2025</v>
      </c>
      <c r="C59" s="3" t="str">
        <f>VLOOKUP(A59,'[1]BASE DTPA'!A61:CA1369,4,0)</f>
        <v>JUAN SEBASTIAN PAZ SEPULVEDA</v>
      </c>
      <c r="D59" s="3" t="s">
        <v>17</v>
      </c>
      <c r="E59" s="3" t="s">
        <v>483</v>
      </c>
      <c r="F59" s="3" t="s">
        <v>505</v>
      </c>
      <c r="G59" s="4" t="str">
        <f>VLOOKUP(A59,'[1]BASE DTPA'!A61:CU311,74,0)</f>
        <v>PROFESIONAL</v>
      </c>
      <c r="H59" s="4" t="s">
        <v>130</v>
      </c>
      <c r="I59" s="3" t="s">
        <v>18</v>
      </c>
      <c r="J59" s="3" t="str">
        <f>VLOOKUP(A59,'[1]BASE DTPA'!A61:CX311,38,0)</f>
        <v>PNN FARALLONES DE CALI</v>
      </c>
      <c r="K59" s="3" t="str">
        <f>VLOOKUP(A59,'[1]BASE DTPA'!A61:CY311,73,0)</f>
        <v>autoridadambiental.dtpa@parquesnacionales.gov.co</v>
      </c>
      <c r="L59" s="3">
        <v>6025561125</v>
      </c>
      <c r="M59" s="15" t="str">
        <f>VLOOKUP(A59,'[1]BASE DTPA'!A61:DA311,6,0)</f>
        <v>PA04-3202032-1-004 Prestar servicios profesionales con plena autonomía técnica y administrativa en el PNN Farallones de Cali para realizar las actividades necesarias en la Implementación de las acciones de prevención, vigilancia y control en las áreas protegidas administradas por PNNC, relacionadas con del proceso sancionatorio ambiental, especialmente en los ecosistemas andinos y de páramo, en el marco de la conservación de la diversidad biológica de las Áreas Protegidas del SINAP Nacional.</v>
      </c>
      <c r="N59" s="6">
        <f>VLOOKUP(A59,'[1]BASE DTPA'!A61:DB311,16,0)</f>
        <v>44947961</v>
      </c>
      <c r="O59" s="8">
        <f>VLOOKUP(A59,'[1]BASE DTPA'!A61:DC311,53,0)</f>
        <v>45698</v>
      </c>
      <c r="P59" s="8">
        <f>VLOOKUP(A59,'[1]BASE DTPA'!A61:DD311,54,0)</f>
        <v>46022</v>
      </c>
      <c r="Q59" s="1"/>
      <c r="R59" s="1"/>
      <c r="S59" s="1"/>
      <c r="T59" s="1"/>
      <c r="U59" s="1"/>
      <c r="V59" s="1"/>
      <c r="W59" s="1"/>
      <c r="X59" s="1"/>
      <c r="Y59" s="1"/>
      <c r="Z59" s="1"/>
      <c r="AA59" s="1"/>
      <c r="AB59" s="1"/>
    </row>
    <row r="60" spans="1:28" ht="75.599999999999994" x14ac:dyDescent="0.3">
      <c r="A60" s="2" t="s">
        <v>131</v>
      </c>
      <c r="B60" s="3" t="str">
        <f>VLOOKUP(A60,'[1]BASE DTPA'!A62:CA312,3,0)</f>
        <v>CPS-DTPA-61-2025</v>
      </c>
      <c r="C60" s="3" t="str">
        <f>VLOOKUP(A60,'[1]BASE DTPA'!A62:CA1370,4,0)</f>
        <v>SAMUEL ALEXANDER BARONA SANCHEZ</v>
      </c>
      <c r="D60" s="3" t="s">
        <v>17</v>
      </c>
      <c r="E60" s="3" t="s">
        <v>483</v>
      </c>
      <c r="F60" s="3" t="s">
        <v>505</v>
      </c>
      <c r="G60" s="4" t="str">
        <f>VLOOKUP(A60,'[1]BASE DTPA'!A62:CU312,74,0)</f>
        <v>OPERARIO</v>
      </c>
      <c r="H60" s="4" t="s">
        <v>132</v>
      </c>
      <c r="I60" s="3" t="s">
        <v>18</v>
      </c>
      <c r="J60" s="3" t="str">
        <f>VLOOKUP(A60,'[1]BASE DTPA'!A62:CX312,38,0)</f>
        <v>PNN FARALLONES DE CALI</v>
      </c>
      <c r="K60" s="3" t="str">
        <f>VLOOKUP(A60,'[1]BASE DTPA'!A62:CY312,73,0)</f>
        <v>samuel.barona.sanchez@gmail.com</v>
      </c>
      <c r="L60" s="3">
        <v>6025561125</v>
      </c>
      <c r="M60" s="15" t="str">
        <f>VLOOKUP(A60,'[1]BASE DTPA'!A62:DA312,6,0)</f>
        <v>PA04-3202038-17-062 Prestar servicios de apoyo a la gestión con plena autonomía técnica y administrativa en las actividades requeridas del PNN Farallones de Cali, consistente en actividades de viverismo, en la producción y mantenimiento de plántulas para las actividades de restauración, especialmente en los ecosistemas andinos y de páramo, en el marco de la conservación de la diversidad biológica de las Áreas Protegidas del SINAP Nacional.</v>
      </c>
      <c r="N60" s="6">
        <f>VLOOKUP(A60,'[1]BASE DTPA'!A62:DB312,16,0)</f>
        <v>26070026</v>
      </c>
      <c r="O60" s="8">
        <f>VLOOKUP(A60,'[1]BASE DTPA'!A62:DC312,53,0)</f>
        <v>45698</v>
      </c>
      <c r="P60" s="8">
        <f>VLOOKUP(A60,'[1]BASE DTPA'!A62:DD312,54,0)</f>
        <v>46022</v>
      </c>
      <c r="Q60" s="1"/>
      <c r="R60" s="1"/>
      <c r="S60" s="1"/>
      <c r="T60" s="1"/>
      <c r="U60" s="1"/>
      <c r="V60" s="1"/>
      <c r="W60" s="1"/>
      <c r="X60" s="1"/>
      <c r="Y60" s="1"/>
      <c r="Z60" s="1"/>
      <c r="AA60" s="1"/>
      <c r="AB60" s="1"/>
    </row>
    <row r="61" spans="1:28" ht="25.2" x14ac:dyDescent="0.3">
      <c r="A61" s="2" t="s">
        <v>133</v>
      </c>
      <c r="B61" s="3" t="str">
        <f>VLOOKUP(A61,'[1]BASE DTPA'!A63:CA313,3,0)</f>
        <v>CPS-DTPA-63-2025</v>
      </c>
      <c r="C61" s="3" t="str">
        <f>VLOOKUP(A61,'[1]BASE DTPA'!A63:CA1371,4,0)</f>
        <v>LIBARDO TORRES URBANO</v>
      </c>
      <c r="D61" s="3" t="s">
        <v>17</v>
      </c>
      <c r="E61" s="3" t="s">
        <v>483</v>
      </c>
      <c r="F61" s="3" t="s">
        <v>505</v>
      </c>
      <c r="G61" s="4" t="str">
        <f>VLOOKUP(A61,'[1]BASE DTPA'!A63:CU313,74,0)</f>
        <v>OPERARIO</v>
      </c>
      <c r="H61" s="4" t="s">
        <v>134</v>
      </c>
      <c r="I61" s="3" t="s">
        <v>18</v>
      </c>
      <c r="J61" s="3" t="str">
        <f>VLOOKUP(A61,'[1]BASE DTPA'!A63:CX313,38,0)</f>
        <v>PNN FARALLONES DE CALI</v>
      </c>
      <c r="K61" s="3" t="str">
        <f>VLOOKUP(A61,'[1]BASE DTPA'!A63:CY313,73,0)</f>
        <v>libardo1985@hotmail.com</v>
      </c>
      <c r="L61" s="3">
        <v>6025561125</v>
      </c>
      <c r="M61" s="15" t="str">
        <f>VLOOKUP(A61,'[1]BASE DTPA'!A63:DA313,6,0)</f>
        <v>PA04-3202060-19-1-073 Prestar servicio de apoyo a la gestión con plena autonomía técnica y administrativa en los procedimientos requeridos del PNN Farallones de Cali para Implementar el proceso de restauración en las zonas degradadas y/o alteradas de las áreas protegidas nacionales y/o zonas de influencia en especialmente en los ecosistemas andinos y de páramo, en el marco de la conservación de la diversidad biológica de las Áreas Protegidas del SINAP Nacional.</v>
      </c>
      <c r="N61" s="6">
        <f>VLOOKUP(A61,'[1]BASE DTPA'!A63:DB313,16,0)</f>
        <v>19647747</v>
      </c>
      <c r="O61" s="8">
        <f>VLOOKUP(A61,'[1]BASE DTPA'!A63:DC313,53,0)</f>
        <v>45698</v>
      </c>
      <c r="P61" s="8">
        <f>VLOOKUP(A61,'[1]BASE DTPA'!A63:DD313,54,0)</f>
        <v>46022</v>
      </c>
      <c r="Q61" s="1"/>
      <c r="R61" s="1"/>
      <c r="S61" s="1"/>
      <c r="T61" s="1"/>
      <c r="U61" s="1"/>
      <c r="V61" s="1"/>
      <c r="W61" s="1"/>
      <c r="X61" s="1"/>
      <c r="Y61" s="1"/>
      <c r="Z61" s="1"/>
      <c r="AA61" s="1"/>
      <c r="AB61" s="1"/>
    </row>
    <row r="62" spans="1:28" ht="37.799999999999997" x14ac:dyDescent="0.3">
      <c r="A62" s="2" t="s">
        <v>135</v>
      </c>
      <c r="B62" s="3" t="str">
        <f>VLOOKUP(A62,'[1]BASE DTPA'!A64:CA314,3,0)</f>
        <v>CPS-DTPA-64-2025</v>
      </c>
      <c r="C62" s="3" t="str">
        <f>VLOOKUP(A62,'[1]BASE DTPA'!A64:CA1372,4,0)</f>
        <v>JUAN CARLOS CASTRILLON RODRÍGUEZ</v>
      </c>
      <c r="D62" s="3" t="s">
        <v>17</v>
      </c>
      <c r="E62" s="3" t="s">
        <v>487</v>
      </c>
      <c r="F62" s="3" t="s">
        <v>520</v>
      </c>
      <c r="G62" s="4" t="str">
        <f>VLOOKUP(A62,'[1]BASE DTPA'!A64:CU314,74,0)</f>
        <v>OPERARIO</v>
      </c>
      <c r="H62" s="4" t="s">
        <v>126</v>
      </c>
      <c r="I62" s="3" t="s">
        <v>18</v>
      </c>
      <c r="J62" s="3" t="str">
        <f>VLOOKUP(A62,'[1]BASE DTPA'!A64:CX314,38,0)</f>
        <v>PNN SANQUIANGA</v>
      </c>
      <c r="K62" s="3" t="str">
        <f>VLOOKUP(A62,'[1]BASE DTPA'!A64:CY314,73,0)</f>
        <v>juancarloscastrillon407@gmail.com</v>
      </c>
      <c r="L62" s="3">
        <v>6025561125</v>
      </c>
      <c r="M62" s="15" t="str">
        <f>VLOOKUP(A62,'[1]BASE DTPA'!A64:DA314,6,0)</f>
        <v>PA08-3202008-9-007 Prestar servicios de apoyo a la gestión con plena autonomía técnica y administrativa en el PNN Sanquianga para el desarrollo de las actividades operativas relacionadas con la implementación de la estrategia de investigación y monitoreo en el área protegida el marco de la conservación de la diversidad biológica de las áreas protegidas del SINAP nacional.</v>
      </c>
      <c r="N62" s="6">
        <f>VLOOKUP(A62,'[1]BASE DTPA'!A64:DB314,16,0)</f>
        <v>19647736</v>
      </c>
      <c r="O62" s="8">
        <f>VLOOKUP(A62,'[1]BASE DTPA'!A64:DC314,53,0)</f>
        <v>45698</v>
      </c>
      <c r="P62" s="8">
        <f>VLOOKUP(A62,'[1]BASE DTPA'!A64:DD314,54,0)</f>
        <v>46022</v>
      </c>
      <c r="Q62" s="1"/>
      <c r="R62" s="1"/>
      <c r="S62" s="1"/>
      <c r="T62" s="1"/>
      <c r="U62" s="1"/>
      <c r="V62" s="1"/>
      <c r="W62" s="1"/>
      <c r="X62" s="1"/>
      <c r="Y62" s="1"/>
      <c r="Z62" s="1"/>
      <c r="AA62" s="1"/>
      <c r="AB62" s="1"/>
    </row>
    <row r="63" spans="1:28" ht="126" x14ac:dyDescent="0.3">
      <c r="A63" s="2" t="s">
        <v>136</v>
      </c>
      <c r="B63" s="3" t="str">
        <f>VLOOKUP(A63,'[1]BASE DTPA'!A65:CA315,3,0)</f>
        <v>CPS-DTPA-65-2025</v>
      </c>
      <c r="C63" s="3" t="str">
        <f>VLOOKUP(A63,'[1]BASE DTPA'!A65:CA1373,4,0)</f>
        <v>MONICA ALEXANDRA CASTILLO CUBILLOS</v>
      </c>
      <c r="D63" s="3" t="s">
        <v>17</v>
      </c>
      <c r="E63" s="3" t="s">
        <v>483</v>
      </c>
      <c r="F63" s="3" t="s">
        <v>505</v>
      </c>
      <c r="G63" s="4" t="str">
        <f>VLOOKUP(A63,'[1]BASE DTPA'!A65:CU315,74,0)</f>
        <v>PROFESIONAL</v>
      </c>
      <c r="H63" s="4" t="s">
        <v>137</v>
      </c>
      <c r="I63" s="3" t="s">
        <v>18</v>
      </c>
      <c r="J63" s="3" t="str">
        <f>VLOOKUP(A63,'[1]BASE DTPA'!A65:CX315,38,0)</f>
        <v>DTPA</v>
      </c>
      <c r="K63" s="3" t="str">
        <f>VLOOKUP(A63,'[1]BASE DTPA'!A65:CY315,73,0)</f>
        <v>eduambiental.dtpa@parquesnacionales.gov.co</v>
      </c>
      <c r="L63" s="3">
        <v>6025561125</v>
      </c>
      <c r="M63" s="15" t="str">
        <f>VLOOKUP(A63,'[1]BASE DTPA'!A65:DA315,6,0)</f>
        <v>PA00-3202056-5-034 Prestar servicios profesionales con plena autonomía técnica y administrativa en Dirección Territorial Pacífico para adelantar procesos de comunicación y educación ambiental con actores priorizados y vinculados a la gestión territorial de las áreas protegidas adscritas, en el marco de la conservación de la diversidad biológica de las áreas protegidas del SINAP Nacional.</v>
      </c>
      <c r="N63" s="6">
        <f>VLOOKUP(A63,'[1]BASE DTPA'!A65:DB315,16,0)</f>
        <v>67711072</v>
      </c>
      <c r="O63" s="8">
        <f>VLOOKUP(A63,'[1]BASE DTPA'!A65:DC315,53,0)</f>
        <v>45699</v>
      </c>
      <c r="P63" s="8">
        <f>VLOOKUP(A63,'[1]BASE DTPA'!A65:DD315,54,0)</f>
        <v>46022</v>
      </c>
      <c r="Q63" s="1"/>
      <c r="R63" s="1"/>
      <c r="S63" s="1"/>
      <c r="T63" s="1"/>
      <c r="U63" s="1"/>
      <c r="V63" s="1"/>
      <c r="W63" s="1"/>
      <c r="X63" s="1"/>
      <c r="Y63" s="1"/>
      <c r="Z63" s="1"/>
      <c r="AA63" s="1"/>
      <c r="AB63" s="1"/>
    </row>
    <row r="64" spans="1:28" ht="63" x14ac:dyDescent="0.3">
      <c r="A64" s="2" t="s">
        <v>138</v>
      </c>
      <c r="B64" s="3" t="str">
        <f>VLOOKUP(A64,'[1]BASE DTPA'!A66:CA316,3,0)</f>
        <v>CPS-DTPA-66-2025</v>
      </c>
      <c r="C64" s="3" t="str">
        <f>VLOOKUP(A64,'[1]BASE DTPA'!A66:CA1374,4,0)</f>
        <v>CLAISON MENA PEREZ</v>
      </c>
      <c r="D64" s="3" t="s">
        <v>17</v>
      </c>
      <c r="E64" s="3" t="s">
        <v>488</v>
      </c>
      <c r="F64" s="3" t="s">
        <v>510</v>
      </c>
      <c r="G64" s="4" t="str">
        <f>VLOOKUP(A64,'[1]BASE DTPA'!A66:CU316,74,0)</f>
        <v>OPERARIO</v>
      </c>
      <c r="H64" s="4" t="s">
        <v>139</v>
      </c>
      <c r="I64" s="3" t="s">
        <v>18</v>
      </c>
      <c r="J64" s="3" t="str">
        <f>VLOOKUP(A64,'[1]BASE DTPA'!A66:CX316,38,0)</f>
        <v>PNN LOS KATIOS</v>
      </c>
      <c r="K64" s="3" t="str">
        <f>VLOOKUP(A64,'[1]BASE DTPA'!A66:CY316,73,0)</f>
        <v>perezmenaclaison@gmail.com</v>
      </c>
      <c r="L64" s="3">
        <v>6025561125</v>
      </c>
      <c r="M64" s="15" t="str">
        <f>VLOOKUP(A64,'[1]BASE DTPA'!A66:DA316,6,0)</f>
        <v xml:space="preserve">PA06-3202032-1-001 Prestar servicios de apoyo a la gestión con plena autonomía técnica y administrativa en el PNN Los Katíos en el desarrollo de las acciones operativas en la implementación de la estrategia de prevención, vigilancia y control en el área protegida, en el marco de la conservación de la diversidad biológica de las áreas protegidas del SINAP nacional. </v>
      </c>
      <c r="N64" s="6">
        <f>VLOOKUP(A64,'[1]BASE DTPA'!A66:DB316,16,0)</f>
        <v>19586528</v>
      </c>
      <c r="O64" s="8">
        <f>VLOOKUP(A64,'[1]BASE DTPA'!A66:DC316,53,0)</f>
        <v>45699</v>
      </c>
      <c r="P64" s="8">
        <f>VLOOKUP(A64,'[1]BASE DTPA'!A66:DD316,54,0)</f>
        <v>46022</v>
      </c>
      <c r="Q64" s="1"/>
      <c r="R64" s="1"/>
      <c r="S64" s="1"/>
      <c r="T64" s="1"/>
      <c r="U64" s="1"/>
      <c r="V64" s="1"/>
      <c r="W64" s="1"/>
      <c r="X64" s="1"/>
      <c r="Y64" s="1"/>
      <c r="Z64" s="1"/>
      <c r="AA64" s="1"/>
      <c r="AB64" s="1"/>
    </row>
    <row r="65" spans="1:28" ht="126" x14ac:dyDescent="0.3">
      <c r="A65" s="2" t="s">
        <v>140</v>
      </c>
      <c r="B65" s="3" t="str">
        <f>VLOOKUP(A65,'[1]BASE DTPA'!A67:CA317,3,0)</f>
        <v>CPS-DTPA-67-2025</v>
      </c>
      <c r="C65" s="3" t="str">
        <f>VLOOKUP(A65,'[1]BASE DTPA'!A67:CA1375,4,0)</f>
        <v>PAMELA MEIRELES GUERRERO</v>
      </c>
      <c r="D65" s="3" t="s">
        <v>17</v>
      </c>
      <c r="E65" s="3" t="s">
        <v>490</v>
      </c>
      <c r="F65" s="3" t="s">
        <v>521</v>
      </c>
      <c r="G65" s="4" t="str">
        <f>VLOOKUP(A65,'[1]BASE DTPA'!A67:CU317,74,0)</f>
        <v>PROFESIONAL</v>
      </c>
      <c r="H65" s="4" t="s">
        <v>141</v>
      </c>
      <c r="I65" s="3" t="s">
        <v>18</v>
      </c>
      <c r="J65" s="3" t="str">
        <f>VLOOKUP(A65,'[1]BASE DTPA'!A67:CX317,38,0)</f>
        <v>DTPA</v>
      </c>
      <c r="K65" s="3" t="str">
        <f>VLOOKUP(A65,'[1]BASE DTPA'!A67:CY317,73,0)</f>
        <v>predial.dtpa@parquesnacionales.gov.co</v>
      </c>
      <c r="L65" s="3">
        <v>6025561125</v>
      </c>
      <c r="M65" s="15" t="str">
        <f>VLOOKUP(A65,'[1]BASE DTPA'!A67:DA317,6,0)</f>
        <v>PA00-3202032-1-024 Prestar servicios profesionales con plena autonomía técnica y administrativa en la Dirección Territorial Pacifico, en el desarrollo del procedimiento jurídico de saneamiento predial, en el marco de la conservación de la diversidad biológica de las áreas protegidas del SINAP nacional</v>
      </c>
      <c r="N65" s="6">
        <f>VLOOKUP(A65,'[1]BASE DTPA'!A67:DB317,16,0)</f>
        <v>74820725</v>
      </c>
      <c r="O65" s="8">
        <f>VLOOKUP(A65,'[1]BASE DTPA'!A67:DC317,53,0)</f>
        <v>45699</v>
      </c>
      <c r="P65" s="8">
        <f>VLOOKUP(A65,'[1]BASE DTPA'!A67:DD317,54,0)</f>
        <v>46022</v>
      </c>
      <c r="Q65" s="1"/>
      <c r="R65" s="1"/>
      <c r="S65" s="1"/>
      <c r="T65" s="1"/>
      <c r="U65" s="1"/>
      <c r="V65" s="1"/>
      <c r="W65" s="1"/>
      <c r="X65" s="1"/>
      <c r="Y65" s="1"/>
      <c r="Z65" s="1"/>
      <c r="AA65" s="1"/>
      <c r="AB65" s="1"/>
    </row>
    <row r="66" spans="1:28" ht="126" x14ac:dyDescent="0.3">
      <c r="A66" s="2" t="s">
        <v>142</v>
      </c>
      <c r="B66" s="3" t="str">
        <f>VLOOKUP(A66,'[1]BASE DTPA'!A68:CA318,3,0)</f>
        <v>CPS-DTPA-68-2025</v>
      </c>
      <c r="C66" s="3" t="str">
        <f>VLOOKUP(A66,'[1]BASE DTPA'!A68:CA1376,4,0)</f>
        <v>ANGELICA MARIA HERNANDEZ PALMA</v>
      </c>
      <c r="D66" s="3" t="s">
        <v>17</v>
      </c>
      <c r="E66" s="3" t="str">
        <f>VLOOKUP(A66,'[1]BASE DTPA'!A68:CS318,26,0)</f>
        <v xml:space="preserve">Valle del Cauca </v>
      </c>
      <c r="F66" s="3" t="str">
        <f>VLOOKUP(A66,'[1]BASE DTPA'!A68:CT318,25,0)</f>
        <v xml:space="preserve">Santiago de Cali </v>
      </c>
      <c r="G66" s="4" t="str">
        <f>VLOOKUP(A66,'[1]BASE DTPA'!A68:CU318,74,0)</f>
        <v>PROFESIONAL</v>
      </c>
      <c r="H66" s="4" t="s">
        <v>143</v>
      </c>
      <c r="I66" s="3" t="s">
        <v>18</v>
      </c>
      <c r="J66" s="3" t="str">
        <f>VLOOKUP(A66,'[1]BASE DTPA'!A68:CX318,38,0)</f>
        <v>DTPA</v>
      </c>
      <c r="K66" s="3" t="str">
        <f>VLOOKUP(A66,'[1]BASE DTPA'!A68:CY318,73,0)</f>
        <v>cooperacion.dtpa@parquesnacionales.gov.co</v>
      </c>
      <c r="L66" s="3">
        <v>6025561125</v>
      </c>
      <c r="M66" s="15" t="s">
        <v>144</v>
      </c>
      <c r="N66" s="6">
        <f>VLOOKUP(A66,'[1]BASE DTPA'!A68:DB318,16,0)</f>
        <v>67711061</v>
      </c>
      <c r="O66" s="8">
        <f>VLOOKUP(A66,'[1]BASE DTPA'!A68:DC318,53,0)</f>
        <v>45699</v>
      </c>
      <c r="P66" s="8">
        <f>VLOOKUP(A66,'[1]BASE DTPA'!A68:DD318,54,0)</f>
        <v>46022</v>
      </c>
      <c r="Q66" s="1"/>
      <c r="R66" s="1"/>
      <c r="S66" s="1"/>
      <c r="T66" s="1"/>
      <c r="U66" s="1"/>
      <c r="V66" s="1"/>
      <c r="W66" s="1"/>
      <c r="X66" s="1"/>
      <c r="Y66" s="1"/>
      <c r="Z66" s="1"/>
      <c r="AA66" s="1"/>
      <c r="AB66" s="1"/>
    </row>
    <row r="67" spans="1:28" ht="63" x14ac:dyDescent="0.3">
      <c r="A67" s="2" t="s">
        <v>145</v>
      </c>
      <c r="B67" s="3" t="str">
        <f>VLOOKUP(A67,'[1]BASE DTPA'!A69:CA319,3,0)</f>
        <v>CPS-DTPA-69-2025</v>
      </c>
      <c r="C67" s="3" t="str">
        <f>VLOOKUP(A67,'[1]BASE DTPA'!A69:CA1377,4,0)</f>
        <v>MARGARITA MARÍA MARÍN RESTREPO</v>
      </c>
      <c r="D67" s="3" t="s">
        <v>17</v>
      </c>
      <c r="E67" s="3" t="str">
        <f>VLOOKUP(A67,'[1]BASE DTPA'!A69:CS319,26,0)</f>
        <v xml:space="preserve">Valle del Cauca </v>
      </c>
      <c r="F67" s="3" t="str">
        <f>VLOOKUP(A67,'[1]BASE DTPA'!A69:CT319,25,0)</f>
        <v xml:space="preserve">Santiago de Cali </v>
      </c>
      <c r="G67" s="4" t="str">
        <f>VLOOKUP(A67,'[1]BASE DTPA'!A69:CU319,74,0)</f>
        <v>PROFESIONAL</v>
      </c>
      <c r="H67" s="4" t="s">
        <v>146</v>
      </c>
      <c r="I67" s="3" t="s">
        <v>18</v>
      </c>
      <c r="J67" s="3" t="str">
        <f>VLOOKUP(A67,'[1]BASE DTPA'!A69:CX319,38,0)</f>
        <v>DTPA</v>
      </c>
      <c r="K67" s="3" t="str">
        <f>VLOOKUP(A67,'[1]BASE DTPA'!A69:CY319,73,0)</f>
        <v>margaritamarisrestrepo@gmail.com</v>
      </c>
      <c r="L67" s="3">
        <v>6025561125</v>
      </c>
      <c r="M67" s="15" t="str">
        <f>VLOOKUP(A67,'[1]BASE DTPA'!A69:DA319,6,0)</f>
        <v>PA00-3202032-1-028 Prestar servicios profesionales con plena autonomía técnica y administrativa en la Dirección Territorial Pacífico en el desarrollo de las acciones de implementación del proceso sancionatorio de Autoridad Ambiental, en el marco de la conservación de la diversidad biológica de las áreas protegidas del SINAP nacional.</v>
      </c>
      <c r="N67" s="6">
        <f>VLOOKUP(A67,'[1]BASE DTPA'!A69:DB319,16,0)</f>
        <v>54464043</v>
      </c>
      <c r="O67" s="8">
        <f>VLOOKUP(A67,'[1]BASE DTPA'!A69:DC319,53,0)</f>
        <v>45699</v>
      </c>
      <c r="P67" s="8">
        <f>VLOOKUP(A67,'[1]BASE DTPA'!A69:DD319,54,0)</f>
        <v>46022</v>
      </c>
      <c r="Q67" s="1"/>
      <c r="R67" s="1"/>
      <c r="S67" s="1"/>
      <c r="T67" s="1"/>
      <c r="U67" s="1"/>
      <c r="V67" s="1"/>
      <c r="W67" s="1"/>
      <c r="X67" s="1"/>
      <c r="Y67" s="1"/>
      <c r="Z67" s="1"/>
      <c r="AA67" s="1"/>
      <c r="AB67" s="1"/>
    </row>
    <row r="68" spans="1:28" ht="75.599999999999994" x14ac:dyDescent="0.3">
      <c r="A68" s="2" t="s">
        <v>147</v>
      </c>
      <c r="B68" s="3" t="str">
        <f>VLOOKUP(A68,'[1]BASE DTPA'!A70:CA320,3,0)</f>
        <v>CPS-DTPA-70-2025</v>
      </c>
      <c r="C68" s="3" t="str">
        <f>VLOOKUP(A68,'[1]BASE DTPA'!A70:CA1378,4,0)</f>
        <v>DORICEL OSORIO VIDAL</v>
      </c>
      <c r="D68" s="3" t="s">
        <v>17</v>
      </c>
      <c r="E68" s="3" t="str">
        <f>VLOOKUP(A68,'[1]BASE DTPA'!A70:CS320,26,0)</f>
        <v>Popayan</v>
      </c>
      <c r="F68" s="3" t="str">
        <f>VLOOKUP(A68,'[1]BASE DTPA'!A70:CT320,25,0)</f>
        <v>Cauca</v>
      </c>
      <c r="G68" s="4" t="str">
        <f>VLOOKUP(A68,'[1]BASE DTPA'!A70:CU320,74,0)</f>
        <v>PROFESIONAL</v>
      </c>
      <c r="H68" s="4" t="s">
        <v>148</v>
      </c>
      <c r="I68" s="3" t="s">
        <v>18</v>
      </c>
      <c r="J68" s="3" t="str">
        <f>VLOOKUP(A68,'[1]BASE DTPA'!A70:CX320,38,0)</f>
        <v>PNN MUNCHIQUE</v>
      </c>
      <c r="K68" s="3" t="str">
        <f>VLOOKUP(A68,'[1]BASE DTPA'!A70:CY320,73,0)</f>
        <v>eduambiental.munchique@parquesnacionales.gov.co</v>
      </c>
      <c r="L68" s="3">
        <v>6025561125</v>
      </c>
      <c r="M68" s="15" t="s">
        <v>149</v>
      </c>
      <c r="N68" s="6">
        <f>VLOOKUP(A68,'[1]BASE DTPA'!A70:DB320,16,0)</f>
        <v>44807936</v>
      </c>
      <c r="O68" s="8">
        <f>VLOOKUP(A68,'[1]BASE DTPA'!A70:DC320,53,0)</f>
        <v>45699</v>
      </c>
      <c r="P68" s="8">
        <f>VLOOKUP(A68,'[1]BASE DTPA'!A70:DD320,54,0)</f>
        <v>46022</v>
      </c>
      <c r="Q68" s="1"/>
      <c r="R68" s="1"/>
      <c r="S68" s="1"/>
      <c r="T68" s="1"/>
      <c r="U68" s="1"/>
      <c r="V68" s="1"/>
      <c r="W68" s="1"/>
      <c r="X68" s="1"/>
      <c r="Y68" s="1"/>
      <c r="Z68" s="1"/>
      <c r="AA68" s="1"/>
      <c r="AB68" s="1"/>
    </row>
    <row r="69" spans="1:28" ht="37.799999999999997" x14ac:dyDescent="0.3">
      <c r="A69" s="2" t="s">
        <v>150</v>
      </c>
      <c r="B69" s="3" t="str">
        <f>VLOOKUP(A69,'[1]BASE DTPA'!A71:CA321,3,0)</f>
        <v>CPS-DTPA-71-2025</v>
      </c>
      <c r="C69" s="3" t="str">
        <f>VLOOKUP(A69,'[1]BASE DTPA'!A71:CA1379,4,0)</f>
        <v>DECIO MOSQUERA VALOYES</v>
      </c>
      <c r="D69" s="3" t="s">
        <v>17</v>
      </c>
      <c r="E69" s="3" t="str">
        <f>VLOOKUP(A69,'[1]BASE DTPA'!A71:CS321,26,0)</f>
        <v>Turbo</v>
      </c>
      <c r="F69" s="3" t="str">
        <f>VLOOKUP(A69,'[1]BASE DTPA'!A71:CT321,25,0)</f>
        <v>Antioquia</v>
      </c>
      <c r="G69" s="4" t="str">
        <f>VLOOKUP(A69,'[1]BASE DTPA'!A71:CU321,74,0)</f>
        <v>OPERARIO</v>
      </c>
      <c r="H69" s="4" t="s">
        <v>151</v>
      </c>
      <c r="I69" s="3" t="s">
        <v>18</v>
      </c>
      <c r="J69" s="3" t="str">
        <f>VLOOKUP(A69,'[1]BASE DTPA'!A71:CX321,38,0)</f>
        <v>PNN LOS KATIOS</v>
      </c>
      <c r="K69" s="3" t="str">
        <f>VLOOKUP(A69,'[1]BASE DTPA'!A71:CY321,73,0)</f>
        <v>deciomosqueravaloyes12@gmail.com</v>
      </c>
      <c r="L69" s="3">
        <v>6025561125</v>
      </c>
      <c r="M69" s="15" t="str">
        <f>VLOOKUP(A69,'[1]BASE DTPA'!A71:DA321,6,0)</f>
        <v>PA06-3202032-1-005 Prestar servicios de apoyo a la gestión con plena autonomía técnica y administrativa en el PNN Los Katíos en el desarrollo de las acciones operativas en la implementación de la estrategia de prevención, vigilancia y control en el área protegida, en el marco de la conservación de la diversidad biológica de las áreas protegidas del SINAP nacional.</v>
      </c>
      <c r="N69" s="6">
        <f>VLOOKUP(A69,'[1]BASE DTPA'!A71:DB321,16,0)</f>
        <v>19586528</v>
      </c>
      <c r="O69" s="8">
        <f>VLOOKUP(A69,'[1]BASE DTPA'!A71:DC321,53,0)</f>
        <v>45699</v>
      </c>
      <c r="P69" s="8">
        <f>VLOOKUP(A69,'[1]BASE DTPA'!A71:DD321,54,0)</f>
        <v>46022</v>
      </c>
      <c r="Q69" s="1"/>
      <c r="R69" s="1"/>
      <c r="S69" s="1"/>
      <c r="T69" s="1"/>
      <c r="U69" s="1"/>
      <c r="V69" s="1"/>
      <c r="W69" s="1"/>
      <c r="X69" s="1"/>
      <c r="Y69" s="1"/>
      <c r="Z69" s="1"/>
      <c r="AA69" s="1"/>
      <c r="AB69" s="1"/>
    </row>
    <row r="70" spans="1:28" ht="88.2" x14ac:dyDescent="0.3">
      <c r="A70" s="2" t="s">
        <v>152</v>
      </c>
      <c r="B70" s="3" t="str">
        <f>VLOOKUP(A70,'[1]BASE DTPA'!A72:CA322,3,0)</f>
        <v>CPS-DTPA-72-2025</v>
      </c>
      <c r="C70" s="3" t="str">
        <f>VLOOKUP(A70,'[1]BASE DTPA'!A72:CA1380,4,0)</f>
        <v>LUIS FELIPE TORRES</v>
      </c>
      <c r="D70" s="3" t="s">
        <v>17</v>
      </c>
      <c r="E70" s="3" t="str">
        <f>VLOOKUP(A70,'[1]BASE DTPA'!A72:CS322,26,0)</f>
        <v>Popayan</v>
      </c>
      <c r="F70" s="3" t="str">
        <f>VLOOKUP(A70,'[1]BASE DTPA'!A72:CT322,25,0)</f>
        <v>Cauca</v>
      </c>
      <c r="G70" s="4" t="str">
        <f>VLOOKUP(A70,'[1]BASE DTPA'!A72:CU322,74,0)</f>
        <v>PROFESIONAL</v>
      </c>
      <c r="H70" s="4" t="s">
        <v>153</v>
      </c>
      <c r="I70" s="3" t="s">
        <v>18</v>
      </c>
      <c r="J70" s="3" t="str">
        <f>VLOOKUP(A70,'[1]BASE DTPA'!A72:CX322,38,0)</f>
        <v>PNN MUNCHIQUE</v>
      </c>
      <c r="K70" s="3" t="str">
        <f>VLOOKUP(A70,'[1]BASE DTPA'!A72:CY322,73,0)</f>
        <v>feliperma15@gmail.com</v>
      </c>
      <c r="L70" s="3">
        <v>6025561125</v>
      </c>
      <c r="M70" s="15" t="str">
        <f>VLOOKUP(A70,'[1]BASE DTPA'!A72:DA322,6,0)</f>
        <v>PA07-3202032-1-001 Prestar servicios profesionales con plena autonomía técnica y administrativa en el PNN Munchique para realizar consolidación, revisión, análisis, reporte y demás actividades requeridas a partir de la información proveniente de la gestión de PVC en el marco de la conservación de diversidad biológica de las AP del SINAP nacional.</v>
      </c>
      <c r="N70" s="6">
        <f>VLOOKUP(A70,'[1]BASE DTPA'!A72:DB322,16,0)</f>
        <v>44807936</v>
      </c>
      <c r="O70" s="8">
        <f>VLOOKUP(A70,'[1]BASE DTPA'!A72:DC322,53,0)</f>
        <v>45699</v>
      </c>
      <c r="P70" s="8">
        <f>VLOOKUP(A70,'[1]BASE DTPA'!A72:DD322,54,0)</f>
        <v>46022</v>
      </c>
      <c r="Q70" s="1"/>
      <c r="R70" s="1"/>
      <c r="S70" s="1"/>
      <c r="T70" s="1"/>
      <c r="U70" s="1"/>
      <c r="V70" s="1"/>
      <c r="W70" s="1"/>
      <c r="X70" s="1"/>
      <c r="Y70" s="1"/>
      <c r="Z70" s="1"/>
      <c r="AA70" s="1"/>
      <c r="AB70" s="1"/>
    </row>
    <row r="71" spans="1:28" ht="50.4" x14ac:dyDescent="0.3">
      <c r="A71" s="2" t="s">
        <v>154</v>
      </c>
      <c r="B71" s="3" t="str">
        <f>VLOOKUP(A71,'[1]BASE DTPA'!A73:CA326,3,0)</f>
        <v>CPS-DTPA-73-2025</v>
      </c>
      <c r="C71" s="3" t="str">
        <f>VLOOKUP(A71,'[1]BASE DTPA'!A73:CA1381,4,0)</f>
        <v>WILNER PERLAZA ORTIZ</v>
      </c>
      <c r="D71" s="3" t="s">
        <v>17</v>
      </c>
      <c r="E71" s="3" t="str">
        <f>VLOOKUP(A71,'[1]BASE DTPA'!A73:CS326,26,0)</f>
        <v xml:space="preserve">López Micay </v>
      </c>
      <c r="F71" s="3" t="str">
        <f>VLOOKUP(A71,'[1]BASE DTPA'!A73:CT326,25,0)</f>
        <v>Cauca</v>
      </c>
      <c r="G71" s="4" t="str">
        <f>VLOOKUP(A71,'[1]BASE DTPA'!A73:CU326,74,0)</f>
        <v>TECNOLOGO</v>
      </c>
      <c r="H71" s="4" t="s">
        <v>155</v>
      </c>
      <c r="I71" s="3" t="s">
        <v>18</v>
      </c>
      <c r="J71" s="3" t="str">
        <f>VLOOKUP(A71,'[1]BASE DTPA'!A73:CX326,38,0)</f>
        <v>PNN MUNCHIQUE</v>
      </c>
      <c r="K71" s="3" t="str">
        <f>VLOOKUP(A71,'[1]BASE DTPA'!A73:CY326,73,0)</f>
        <v>wilnerperlaza12@gmail.com</v>
      </c>
      <c r="L71" s="3">
        <v>6025561125</v>
      </c>
      <c r="M71" s="15" t="str">
        <f>VLOOKUP(A71,'[1]BASE DTPA'!A73:DA326,6,0)</f>
        <v>PA07-3202008-10-010 Prestar servicios de apoyo a la gestión con plena autonomía técnica y administrativa en el PNN Munchique para adelantar actividades técnicas y administrativas de apoyo requeridas en la implementación de las Estrategias Especiales de Manejo en el Consejo Comunitario Playón del Sigui en el marco de la conservación de diversidad biológica de las áreas protegidas del SINAP nacional..</v>
      </c>
      <c r="N71" s="6">
        <f>VLOOKUP(A71,'[1]BASE DTPA'!A73:DB326,16,0)</f>
        <v>27515656</v>
      </c>
      <c r="O71" s="8">
        <f>VLOOKUP(A71,'[1]BASE DTPA'!A73:DC326,53,0)</f>
        <v>45699</v>
      </c>
      <c r="P71" s="8">
        <f>VLOOKUP(A71,'[1]BASE DTPA'!A73:DD326,54,0)</f>
        <v>45981</v>
      </c>
      <c r="Q71" s="1"/>
      <c r="R71" s="1"/>
      <c r="S71" s="1"/>
      <c r="T71" s="1"/>
      <c r="U71" s="1"/>
      <c r="V71" s="1"/>
      <c r="W71" s="1"/>
      <c r="X71" s="1"/>
      <c r="Y71" s="1"/>
      <c r="Z71" s="1"/>
      <c r="AA71" s="1"/>
      <c r="AB71" s="1"/>
    </row>
    <row r="72" spans="1:28" ht="25.2" x14ac:dyDescent="0.3">
      <c r="A72" s="2" t="s">
        <v>156</v>
      </c>
      <c r="B72" s="3" t="str">
        <f>VLOOKUP(A72,'[1]BASE DTPA'!A74:CA327,3,0)</f>
        <v>CPS-DTPA-74-2025</v>
      </c>
      <c r="C72" s="3" t="str">
        <f>VLOOKUP(A72,'[1]BASE DTPA'!A74:CA1382,4,0)</f>
        <v>DAYRO ANTONIO RIAÑOS FAJARDO</v>
      </c>
      <c r="D72" s="3" t="s">
        <v>17</v>
      </c>
      <c r="E72" s="3" t="str">
        <f>VLOOKUP(A72,'[1]BASE DTPA'!A74:CS327,26,0)</f>
        <v>Jamundi</v>
      </c>
      <c r="F72" s="3" t="str">
        <f>VLOOKUP(A72,'[1]BASE DTPA'!A74:CT327,25,0)</f>
        <v xml:space="preserve">Valle del Cauca </v>
      </c>
      <c r="G72" s="4" t="str">
        <f>VLOOKUP(A72,'[1]BASE DTPA'!A74:CU327,74,0)</f>
        <v>OPERARIO</v>
      </c>
      <c r="H72" s="4" t="s">
        <v>157</v>
      </c>
      <c r="I72" s="3" t="s">
        <v>18</v>
      </c>
      <c r="J72" s="3" t="str">
        <f>VLOOKUP(A72,'[1]BASE DTPA'!A74:CX327,38,0)</f>
        <v>PNN FARALLONES DE CALI</v>
      </c>
      <c r="K72" s="3" t="str">
        <f>VLOOKUP(A72,'[1]BASE DTPA'!A74:CY327,73,0)</f>
        <v>dayrorianos@gmail.com</v>
      </c>
      <c r="L72" s="3">
        <v>6025561125</v>
      </c>
      <c r="M72" s="15" t="str">
        <f>VLOOKUP(A72,'[1]BASE DTPA'!A74:DA327,6,0)</f>
        <v>PA04-3202032-1-036 Prestar servicio de apoyo a la gestión con plena autonomía técnica y administrativa en las activades requeridas del PNN Farallones de Cali para implementar las acciones operativas de prevención, vigilancia y control en las áreas protegidas administradas por PNNC, especialmente en los ecosistemas andinos y de páramo, en el marco de la conservación de la diversidad biológica de las Áreas Protegidas del SINAP Nacional.</v>
      </c>
      <c r="N72" s="6">
        <f>VLOOKUP(A72,'[1]BASE DTPA'!A74:DB327,16,0)</f>
        <v>19586528</v>
      </c>
      <c r="O72" s="8">
        <f>VLOOKUP(A72,'[1]BASE DTPA'!A74:DC327,53,0)</f>
        <v>45699</v>
      </c>
      <c r="P72" s="8">
        <f>VLOOKUP(A72,'[1]BASE DTPA'!A74:DD327,54,0)</f>
        <v>46022</v>
      </c>
      <c r="Q72" s="1"/>
      <c r="R72" s="1"/>
      <c r="S72" s="1"/>
      <c r="T72" s="1"/>
      <c r="U72" s="1"/>
      <c r="V72" s="1"/>
      <c r="W72" s="1"/>
      <c r="X72" s="1"/>
      <c r="Y72" s="1"/>
      <c r="Z72" s="1"/>
      <c r="AA72" s="1"/>
      <c r="AB72" s="1"/>
    </row>
    <row r="73" spans="1:28" ht="75.599999999999994" x14ac:dyDescent="0.3">
      <c r="A73" s="2" t="s">
        <v>158</v>
      </c>
      <c r="B73" s="3" t="str">
        <f>VLOOKUP(A73,'[1]BASE DTPA'!A75:CA328,3,0)</f>
        <v>CPS-DTPA-75-2025</v>
      </c>
      <c r="C73" s="3" t="str">
        <f>VLOOKUP(A73,'[1]BASE DTPA'!A75:CA1383,4,0)</f>
        <v>JAINER ZAMBRANO TUNUBLA</v>
      </c>
      <c r="D73" s="3" t="s">
        <v>17</v>
      </c>
      <c r="E73" s="3" t="str">
        <f>VLOOKUP(A73,'[1]BASE DTPA'!A75:CS328,26,0)</f>
        <v>Popayan</v>
      </c>
      <c r="F73" s="3" t="str">
        <f>VLOOKUP(A73,'[1]BASE DTPA'!A75:CT328,25,0)</f>
        <v>Cauca</v>
      </c>
      <c r="G73" s="4" t="str">
        <f>VLOOKUP(A73,'[1]BASE DTPA'!A75:CU328,74,0)</f>
        <v>TECNICO</v>
      </c>
      <c r="H73" s="4" t="s">
        <v>159</v>
      </c>
      <c r="I73" s="3" t="s">
        <v>18</v>
      </c>
      <c r="J73" s="3" t="str">
        <f>VLOOKUP(A73,'[1]BASE DTPA'!A75:CX328,38,0)</f>
        <v>PNN MUNCHIQUE</v>
      </c>
      <c r="K73" s="3" t="str">
        <f>VLOOKUP(A73,'[1]BASE DTPA'!A75:CY328,73,0)</f>
        <v>rjazambrano878@gmail.com</v>
      </c>
      <c r="L73" s="3">
        <v>6025561125</v>
      </c>
      <c r="M73" s="15" t="str">
        <f>VLOOKUP(A73,'[1]BASE DTPA'!A75:DA328,6,0)</f>
        <v xml:space="preserve">PA07-3202060-19_1-005 Prestar servicios de apoyo a la gestión con plena autonomía técnica y administrativa para adelantar las acciones operativas requeridas en la implementación del proceso de restauración en las zonas degradadas y/o alteradas del PNN Munchique y/o zonas de influencia en el marco de la conservación de diversidad biológica de las áreas protegidas del SINAP nacional. </v>
      </c>
      <c r="N73" s="6">
        <f>VLOOKUP(A73,'[1]BASE DTPA'!A75:DB328,16,0)</f>
        <v>25988821</v>
      </c>
      <c r="O73" s="8">
        <f>VLOOKUP(A73,'[1]BASE DTPA'!A75:DC328,53,0)</f>
        <v>45699</v>
      </c>
      <c r="P73" s="8">
        <f>VLOOKUP(A73,'[1]BASE DTPA'!A75:DD328,54,0)</f>
        <v>46022</v>
      </c>
      <c r="Q73" s="1"/>
      <c r="R73" s="1"/>
      <c r="S73" s="1"/>
      <c r="T73" s="1"/>
      <c r="U73" s="1"/>
      <c r="V73" s="1"/>
      <c r="W73" s="1"/>
      <c r="X73" s="1"/>
      <c r="Y73" s="1"/>
      <c r="Z73" s="1"/>
      <c r="AA73" s="1"/>
      <c r="AB73" s="1"/>
    </row>
    <row r="74" spans="1:28" ht="75.599999999999994" x14ac:dyDescent="0.3">
      <c r="A74" s="2" t="s">
        <v>160</v>
      </c>
      <c r="B74" s="3" t="str">
        <f>VLOOKUP(A74,'[1]BASE DTPA'!A76:CA329,3,0)</f>
        <v>CPS-DTPA-76-2025</v>
      </c>
      <c r="C74" s="3" t="str">
        <f>VLOOKUP(A74,'[1]BASE DTPA'!A76:CA1384,4,0)</f>
        <v>OSCAR ACOSTA NARVAEZ</v>
      </c>
      <c r="D74" s="3" t="s">
        <v>17</v>
      </c>
      <c r="E74" s="3" t="str">
        <f>VLOOKUP(A74,'[1]BASE DTPA'!A76:CS329,26,0)</f>
        <v>Popayan</v>
      </c>
      <c r="F74" s="3" t="str">
        <f>VLOOKUP(A74,'[1]BASE DTPA'!A76:CT329,25,0)</f>
        <v>Cauca</v>
      </c>
      <c r="G74" s="4" t="str">
        <f>VLOOKUP(A74,'[1]BASE DTPA'!A76:CU329,74,0)</f>
        <v>TECNICO</v>
      </c>
      <c r="H74" s="4" t="s">
        <v>161</v>
      </c>
      <c r="I74" s="3" t="s">
        <v>18</v>
      </c>
      <c r="J74" s="3" t="str">
        <f>VLOOKUP(A74,'[1]BASE DTPA'!A76:CX329,38,0)</f>
        <v>PNN MUNCHIQUE</v>
      </c>
      <c r="K74" s="3" t="str">
        <f>VLOOKUP(A74,'[1]BASE DTPA'!A76:CY329,73,0)</f>
        <v>oscaracosta2508@gmail.com</v>
      </c>
      <c r="L74" s="3">
        <v>6025561125</v>
      </c>
      <c r="M74" s="15" t="str">
        <f>VLOOKUP(A74,'[1]BASE DTPA'!A76:DA329,6,0)</f>
        <v>PA07-3202060-18_1-006 Prestar servicios de apoyo a la gestión con plena autonomía técnica y administrativa para adelantar las acciones operativas requeridas en la implementación del proceso de restauración en las zonas degradadas y/o alteradas del PNN Munchique y/o zonas de influencia en el marco de la conservación de diversidad biológica de las áreas protegidas del SINAP nacional.</v>
      </c>
      <c r="N74" s="6">
        <f>VLOOKUP(A74,'[1]BASE DTPA'!A76:DB329,16,0)</f>
        <v>25988821</v>
      </c>
      <c r="O74" s="8">
        <f>VLOOKUP(A74,'[1]BASE DTPA'!A76:DC329,53,0)</f>
        <v>45699</v>
      </c>
      <c r="P74" s="8">
        <f>VLOOKUP(A74,'[1]BASE DTPA'!A76:DD329,54,0)</f>
        <v>46022</v>
      </c>
      <c r="Q74" s="1"/>
      <c r="R74" s="1"/>
      <c r="S74" s="1"/>
      <c r="T74" s="1"/>
      <c r="U74" s="1"/>
      <c r="V74" s="1"/>
      <c r="W74" s="1"/>
      <c r="X74" s="1"/>
      <c r="Y74" s="1"/>
      <c r="Z74" s="1"/>
      <c r="AA74" s="1"/>
      <c r="AB74" s="1"/>
    </row>
    <row r="75" spans="1:28" ht="37.799999999999997" x14ac:dyDescent="0.3">
      <c r="A75" s="2" t="s">
        <v>162</v>
      </c>
      <c r="B75" s="3" t="str">
        <f>VLOOKUP(A75,'[1]BASE DTPA'!A77:CA330,3,0)</f>
        <v>CPS-DTPA-77-2025</v>
      </c>
      <c r="C75" s="3" t="str">
        <f>VLOOKUP(A75,'[1]BASE DTPA'!A77:CA1385,4,0)</f>
        <v>CLARYBEL RENGIFO ARBOLEDA</v>
      </c>
      <c r="D75" s="3" t="s">
        <v>17</v>
      </c>
      <c r="E75" s="3" t="str">
        <f>VLOOKUP(A75,'[1]BASE DTPA'!A77:CS330,26,0)</f>
        <v>Popayan</v>
      </c>
      <c r="F75" s="3" t="str">
        <f>VLOOKUP(A75,'[1]BASE DTPA'!A77:CT330,25,0)</f>
        <v>Cauca</v>
      </c>
      <c r="G75" s="4" t="str">
        <f>VLOOKUP(A75,'[1]BASE DTPA'!A77:CU330,74,0)</f>
        <v>OPERARIO</v>
      </c>
      <c r="H75" s="4" t="s">
        <v>163</v>
      </c>
      <c r="I75" s="3" t="s">
        <v>18</v>
      </c>
      <c r="J75" s="3" t="str">
        <f>VLOOKUP(A75,'[1]BASE DTPA'!A77:CX330,38,0)</f>
        <v>PNN MUNCHIQUE</v>
      </c>
      <c r="K75" s="3" t="str">
        <f>VLOOKUP(A75,'[1]BASE DTPA'!A77:CY330,73,0)</f>
        <v>arboledaclary@gmail.com</v>
      </c>
      <c r="L75" s="3">
        <v>6025561125</v>
      </c>
      <c r="M75" s="15" t="str">
        <f>VLOOKUP(A75,'[1]BASE DTPA'!A77:DA330,6,0)</f>
        <v>PA07-3202008-9-013 Prestar servicios de apoyo a la gestión con plena autonomía técnica y administrativa para implementar las acciones operativas de la estrategias de monitoreo e investigación en el PNN Munchique y/o sus zonas de influencia en el marco de la conservación de diversidad biológica de las áreas protegidas del SINAP nacional.</v>
      </c>
      <c r="N75" s="6">
        <f>VLOOKUP(A75,'[1]BASE DTPA'!A77:DB330,16,0)</f>
        <v>19586528</v>
      </c>
      <c r="O75" s="8">
        <f>VLOOKUP(A75,'[1]BASE DTPA'!A77:DC330,53,0)</f>
        <v>45699</v>
      </c>
      <c r="P75" s="8">
        <f>VLOOKUP(A75,'[1]BASE DTPA'!A77:DD330,54,0)</f>
        <v>46022</v>
      </c>
      <c r="Q75" s="1"/>
      <c r="R75" s="1"/>
      <c r="S75" s="1"/>
      <c r="T75" s="1"/>
      <c r="U75" s="1"/>
      <c r="V75" s="1"/>
      <c r="W75" s="1"/>
      <c r="X75" s="1"/>
      <c r="Y75" s="1"/>
      <c r="Z75" s="1"/>
      <c r="AA75" s="1"/>
      <c r="AB75" s="1"/>
    </row>
    <row r="76" spans="1:28" ht="37.799999999999997" x14ac:dyDescent="0.3">
      <c r="A76" s="2" t="s">
        <v>164</v>
      </c>
      <c r="B76" s="3" t="str">
        <f>VLOOKUP(A76,'[1]BASE DTPA'!A78:CA331,3,0)</f>
        <v>CPS-DTPA-78-2025</v>
      </c>
      <c r="C76" s="3" t="str">
        <f>VLOOKUP(A76,'[1]BASE DTPA'!A78:CA1386,4,0)</f>
        <v>HUVER ARLEY PECHENE HUILA</v>
      </c>
      <c r="D76" s="3" t="s">
        <v>17</v>
      </c>
      <c r="E76" s="3" t="str">
        <f>VLOOKUP(A76,'[1]BASE DTPA'!A78:CS331,26,0)</f>
        <v>Morales</v>
      </c>
      <c r="F76" s="3" t="str">
        <f>VLOOKUP(A76,'[1]BASE DTPA'!A78:CT331,25,0)</f>
        <v>Cauca</v>
      </c>
      <c r="G76" s="4" t="str">
        <f>VLOOKUP(A76,'[1]BASE DTPA'!A78:CU331,74,0)</f>
        <v>OPERARIO</v>
      </c>
      <c r="H76" s="4" t="s">
        <v>165</v>
      </c>
      <c r="I76" s="3" t="s">
        <v>18</v>
      </c>
      <c r="J76" s="3" t="str">
        <f>VLOOKUP(A76,'[1]BASE DTPA'!A78:CX331,38,0)</f>
        <v>PNN MUNCHIQUE</v>
      </c>
      <c r="K76" s="3" t="str">
        <f>VLOOKUP(A76,'[1]BASE DTPA'!A78:CY331,73,0)</f>
        <v>huilapechene@gmail.com</v>
      </c>
      <c r="L76" s="3">
        <v>6025561125</v>
      </c>
      <c r="M76" s="15" t="str">
        <f>VLOOKUP(A76,'[1]BASE DTPA'!A78:DA331,6,0)</f>
        <v>PA07-3202008-9-012 Prestar servicios de apoyo a la gestión con plena autonomía técnica y administrativa para implementar las acciones operativas de la estrategias de monitoreo e investigación en el PNN Munchique y/o sus zonas de influencia en el marco de la conservación de diversidad biológica de las áreas protegidas del SINAP nacional.</v>
      </c>
      <c r="N76" s="6">
        <f>VLOOKUP(A76,'[1]BASE DTPA'!A78:DB331,16,0)</f>
        <v>19586528</v>
      </c>
      <c r="O76" s="8">
        <f>VLOOKUP(A76,'[1]BASE DTPA'!A78:DC331,53,0)</f>
        <v>45699</v>
      </c>
      <c r="P76" s="8">
        <f>VLOOKUP(A76,'[1]BASE DTPA'!A78:DD331,54,0)</f>
        <v>46022</v>
      </c>
      <c r="Q76" s="1"/>
      <c r="R76" s="1"/>
      <c r="S76" s="1"/>
      <c r="T76" s="1"/>
      <c r="U76" s="1"/>
      <c r="V76" s="1"/>
      <c r="W76" s="1"/>
      <c r="X76" s="1"/>
      <c r="Y76" s="1"/>
      <c r="Z76" s="1"/>
      <c r="AA76" s="1"/>
      <c r="AB76" s="1"/>
    </row>
    <row r="77" spans="1:28" ht="37.799999999999997" x14ac:dyDescent="0.3">
      <c r="A77" s="2" t="s">
        <v>166</v>
      </c>
      <c r="B77" s="3" t="str">
        <f>VLOOKUP(A77,'[1]BASE DTPA'!A79:CA332,3,0)</f>
        <v>CPS-DTPA-79-2025</v>
      </c>
      <c r="C77" s="3" t="str">
        <f>VLOOKUP(A77,'[1]BASE DTPA'!A79:CA1387,4,0)</f>
        <v>HERNÁN ARIEL HENRÍQUEZ VALENCIA</v>
      </c>
      <c r="D77" s="3" t="s">
        <v>17</v>
      </c>
      <c r="E77" s="3" t="str">
        <f>VLOOKUP(A77,'[1]BASE DTPA'!A79:CS332,26,0)</f>
        <v>Turbo</v>
      </c>
      <c r="F77" s="3" t="str">
        <f>VLOOKUP(A77,'[1]BASE DTPA'!A79:CT332,25,0)</f>
        <v>Antioquia</v>
      </c>
      <c r="G77" s="4" t="str">
        <f>VLOOKUP(A77,'[1]BASE DTPA'!A79:CU332,74,0)</f>
        <v>OPERARIO</v>
      </c>
      <c r="H77" s="4" t="s">
        <v>89</v>
      </c>
      <c r="I77" s="3" t="s">
        <v>18</v>
      </c>
      <c r="J77" s="3" t="str">
        <f>VLOOKUP(A77,'[1]BASE DTPA'!A79:CX332,38,0)</f>
        <v>PNN LOS KATIOS</v>
      </c>
      <c r="K77" s="3" t="str">
        <f>VLOOKUP(A77,'[1]BASE DTPA'!A79:CY332,73,0)</f>
        <v>hernanhenriquez1978@gmail.com</v>
      </c>
      <c r="L77" s="3">
        <v>6025561125</v>
      </c>
      <c r="M77" s="15" t="str">
        <f>VLOOKUP(A77,'[1]BASE DTPA'!A79:DA332,6,0)</f>
        <v>PA06-3202060-19_1-020 Prestar servicios de apoyo a la gestión con plena autonomía técnica y administrativa en el PNN Los Katíos para el desarrollo de las actividades operativas de la implementación del proceso de restauración en zonas degradadas y/o alteradas en el área protegida y/o zonas de influencia en el marco de la conservación de la diversidad biológica de las áreas protegidas del SINAP.</v>
      </c>
      <c r="N77" s="6">
        <f>VLOOKUP(A77,'[1]BASE DTPA'!A79:DB332,16,0)</f>
        <v>18362370</v>
      </c>
      <c r="O77" s="8">
        <f>VLOOKUP(A77,'[1]BASE DTPA'!A79:DC332,53,0)</f>
        <v>45699</v>
      </c>
      <c r="P77" s="8">
        <f>VLOOKUP(A77,'[1]BASE DTPA'!A79:DD332,54,0)</f>
        <v>46002</v>
      </c>
      <c r="Q77" s="1"/>
      <c r="R77" s="1"/>
      <c r="S77" s="1"/>
      <c r="T77" s="1"/>
      <c r="U77" s="1"/>
      <c r="V77" s="1"/>
      <c r="W77" s="1"/>
      <c r="X77" s="1"/>
      <c r="Y77" s="1"/>
      <c r="Z77" s="1"/>
      <c r="AA77" s="1"/>
      <c r="AB77" s="1"/>
    </row>
    <row r="78" spans="1:28" ht="100.8" x14ac:dyDescent="0.3">
      <c r="A78" s="2" t="s">
        <v>167</v>
      </c>
      <c r="B78" s="3" t="str">
        <f>VLOOKUP(A78,'[1]BASE DTPA'!A80:CA333,3,0)</f>
        <v>CPS-DTPA-80-2025</v>
      </c>
      <c r="C78" s="3" t="str">
        <f>VLOOKUP(A78,'[1]BASE DTPA'!A80:CA1388,4,0)</f>
        <v>SANTIAGO ORLANDO NARVÁEZ DORADO</v>
      </c>
      <c r="D78" s="3" t="s">
        <v>17</v>
      </c>
      <c r="E78" s="3" t="str">
        <f>VLOOKUP(A78,'[1]BASE DTPA'!A80:CS333,26,0)</f>
        <v>Popayan</v>
      </c>
      <c r="F78" s="3" t="str">
        <f>VLOOKUP(A78,'[1]BASE DTPA'!A80:CT333,25,0)</f>
        <v>Cauca</v>
      </c>
      <c r="G78" s="4" t="str">
        <f>VLOOKUP(A78,'[1]BASE DTPA'!A80:CU333,74,0)</f>
        <v>PROFESIONAL</v>
      </c>
      <c r="H78" s="4" t="s">
        <v>168</v>
      </c>
      <c r="I78" s="3" t="s">
        <v>18</v>
      </c>
      <c r="J78" s="3" t="str">
        <f>VLOOKUP(A78,'[1]BASE DTPA'!A80:CX333,38,0)</f>
        <v>PNN FARALLONES DE CALI</v>
      </c>
      <c r="K78" s="3" t="str">
        <f>VLOOKUP(A78,'[1]BASE DTPA'!A80:CY333,73,0)</f>
        <v>santiagonar05@gmail.com</v>
      </c>
      <c r="L78" s="3">
        <v>6025561125</v>
      </c>
      <c r="M78" s="15" t="str">
        <f>VLOOKUP(A78,'[1]BASE DTPA'!A80:DA333,6,0)</f>
        <v>PA04-3202032-1-001 Prestar servicios profesionales con plena autonomía técnica y administrativa en el PNN Farallones de Cali para realizar las actividades necesarias en la Implementación de acciones de prevención, vigilancia y control de las presiones, especialmente míneria ilegal, generadas en las áreas protegidas administradas por PNNC, especialmente en los ecosistemas andinos y de páramo, en el marco de la conservación de la diversidad biológica de las Áreas Protegidas del SINAP Nacional.</v>
      </c>
      <c r="N78" s="6">
        <f>VLOOKUP(A78,'[1]BASE DTPA'!A80:DB333,16,0)</f>
        <v>60537640</v>
      </c>
      <c r="O78" s="8">
        <f>VLOOKUP(A78,'[1]BASE DTPA'!A80:DC333,53,0)</f>
        <v>45700</v>
      </c>
      <c r="P78" s="8">
        <f>VLOOKUP(A78,'[1]BASE DTPA'!A80:DD333,54,0)</f>
        <v>46022</v>
      </c>
      <c r="Q78" s="1"/>
      <c r="R78" s="1"/>
      <c r="S78" s="1"/>
      <c r="T78" s="1"/>
      <c r="U78" s="1"/>
      <c r="V78" s="1"/>
      <c r="W78" s="1"/>
      <c r="X78" s="1"/>
      <c r="Y78" s="1"/>
      <c r="Z78" s="1"/>
      <c r="AA78" s="1"/>
      <c r="AB78" s="1"/>
    </row>
    <row r="79" spans="1:28" ht="63" x14ac:dyDescent="0.3">
      <c r="A79" s="2" t="s">
        <v>169</v>
      </c>
      <c r="B79" s="3" t="str">
        <f>VLOOKUP(A79,'[1]BASE DTPA'!A81:CA334,3,0)</f>
        <v>CPS-DTPA-81-2025</v>
      </c>
      <c r="C79" s="3" t="str">
        <f>VLOOKUP(A79,'[1]BASE DTPA'!A81:CA1389,4,0)</f>
        <v>CARLOS ALFONSO PEREA SANTACRUZ</v>
      </c>
      <c r="D79" s="3" t="s">
        <v>17</v>
      </c>
      <c r="E79" s="3" t="str">
        <f>VLOOKUP(A79,'[1]BASE DTPA'!A81:CS334,26,0)</f>
        <v>Zarzal</v>
      </c>
      <c r="F79" s="3" t="str">
        <f>VLOOKUP(A79,'[1]BASE DTPA'!A81:CT334,25,0)</f>
        <v xml:space="preserve">Valle del Cauca </v>
      </c>
      <c r="G79" s="4" t="str">
        <f>VLOOKUP(A79,'[1]BASE DTPA'!A81:CU334,74,0)</f>
        <v>TECNOLOGO</v>
      </c>
      <c r="H79" s="4" t="s">
        <v>170</v>
      </c>
      <c r="I79" s="3" t="s">
        <v>18</v>
      </c>
      <c r="J79" s="3" t="str">
        <f>VLOOKUP(A79,'[1]BASE DTPA'!A81:CX334,38,0)</f>
        <v>PNN FARALLONES DE CALI</v>
      </c>
      <c r="K79" s="3" t="str">
        <f>VLOOKUP(A79,'[1]BASE DTPA'!A81:CY334,73,0)</f>
        <v>carlosperea302@gmail.com</v>
      </c>
      <c r="L79" s="3">
        <v>6025561125</v>
      </c>
      <c r="M79" s="15" t="str">
        <f>VLOOKUP(A79,'[1]BASE DTPA'!A81:DA334,6,0)</f>
        <v>PA04-3202053-26-084 Prestar servicios de apoyo a la gestión con plena autonomía técnica y administrativa en el PNN Farallones de Cali en la realización de las actividades necesarias para el seguimiento a los Acuerdos suscritos con las familias campesinas que usan o habitan las áreas protegidas, especialmente en los ecosistemas andinos y de páramo, en el marco de la conservación de la diversidad biológica de las Áreas Protegidas del SINAP Nacional.</v>
      </c>
      <c r="N79" s="6">
        <f>VLOOKUP(A79,'[1]BASE DTPA'!A81:DB334,16,0)</f>
        <v>37810476</v>
      </c>
      <c r="O79" s="8">
        <f>VLOOKUP(A79,'[1]BASE DTPA'!A81:DC334,53,0)</f>
        <v>45700</v>
      </c>
      <c r="P79" s="8">
        <f>VLOOKUP(A79,'[1]BASE DTPA'!A81:DD334,54,0)</f>
        <v>46021</v>
      </c>
      <c r="Q79" s="1"/>
      <c r="R79" s="1"/>
      <c r="S79" s="1"/>
      <c r="T79" s="1"/>
      <c r="U79" s="1"/>
      <c r="V79" s="1"/>
      <c r="W79" s="1"/>
      <c r="X79" s="1"/>
      <c r="Y79" s="1"/>
      <c r="Z79" s="1"/>
      <c r="AA79" s="1"/>
      <c r="AB79" s="1"/>
    </row>
    <row r="80" spans="1:28" ht="75.599999999999994" x14ac:dyDescent="0.3">
      <c r="A80" s="2" t="s">
        <v>171</v>
      </c>
      <c r="B80" s="3" t="str">
        <f>VLOOKUP(A80,'[1]BASE DTPA'!A82:CA335,3,0)</f>
        <v>CPS-DTPA-82-2025</v>
      </c>
      <c r="C80" s="3" t="str">
        <f>VLOOKUP(A80,'[1]BASE DTPA'!A82:CA1390,4,0)</f>
        <v>SHARON LIZETH BECERRA GARCIA</v>
      </c>
      <c r="D80" s="3" t="s">
        <v>17</v>
      </c>
      <c r="E80" s="3" t="str">
        <f>VLOOKUP(A80,'[1]BASE DTPA'!A82:CS335,26,0)</f>
        <v>Santiago de Cali</v>
      </c>
      <c r="F80" s="3" t="str">
        <f>VLOOKUP(A80,'[1]BASE DTPA'!A82:CT335,25,0)</f>
        <v xml:space="preserve">Valle del Cauca </v>
      </c>
      <c r="G80" s="4" t="str">
        <f>VLOOKUP(A80,'[1]BASE DTPA'!A82:CU335,74,0)</f>
        <v>TECNOLOGO</v>
      </c>
      <c r="H80" s="4" t="s">
        <v>172</v>
      </c>
      <c r="I80" s="3" t="s">
        <v>18</v>
      </c>
      <c r="J80" s="3" t="str">
        <f>VLOOKUP(A80,'[1]BASE DTPA'!A82:CX335,38,0)</f>
        <v>PNN FARALLONES DE CALI</v>
      </c>
      <c r="K80" s="3" t="str">
        <f>VLOOKUP(A80,'[1]BASE DTPA'!A82:CY335,73,0)</f>
        <v>sharon.farallones@gmail.com</v>
      </c>
      <c r="L80" s="3">
        <v>6025561125</v>
      </c>
      <c r="M80" s="15" t="str">
        <f>VLOOKUP(A80,'[1]BASE DTPA'!A82:DA335,6,0)</f>
        <v>PA04-3202008-9-047 Prestar servicios de apoyo a la gestión con plena autonomía técnica y administrativa en las actividades requeridas del PNN Farallones de Cali Implementar los instrumentos de planeación (planes de manejo / rem u otros programas y lineamientos) de la entidad especialmente en los ecosistemas andinos y de páramo, en el marco de la conservación de la diversidad biológica de las Áreas Protegidas del SINAP Nacional.</v>
      </c>
      <c r="N80" s="6">
        <f>VLOOKUP(A80,'[1]BASE DTPA'!A82:DB335,16,0)</f>
        <v>36027775</v>
      </c>
      <c r="O80" s="8">
        <f>VLOOKUP(A80,'[1]BASE DTPA'!A82:DC335,53,0)</f>
        <v>45700</v>
      </c>
      <c r="P80" s="8">
        <f>VLOOKUP(A80,'[1]BASE DTPA'!A82:DD335,54,0)</f>
        <v>46022</v>
      </c>
      <c r="Q80" s="1"/>
      <c r="R80" s="1"/>
      <c r="S80" s="1"/>
      <c r="T80" s="1"/>
      <c r="U80" s="1"/>
      <c r="V80" s="1"/>
      <c r="W80" s="1"/>
      <c r="X80" s="1"/>
      <c r="Y80" s="1"/>
      <c r="Z80" s="1"/>
      <c r="AA80" s="1"/>
      <c r="AB80" s="1"/>
    </row>
    <row r="81" spans="1:28" ht="88.2" x14ac:dyDescent="0.3">
      <c r="A81" s="2" t="s">
        <v>173</v>
      </c>
      <c r="B81" s="3" t="str">
        <f>VLOOKUP(A81,'[1]BASE DTPA'!A83:CA336,3,0)</f>
        <v>CPS-DTPA-83-2025</v>
      </c>
      <c r="C81" s="3" t="str">
        <f>VLOOKUP(A81,'[1]BASE DTPA'!A83:CA1391,4,0)</f>
        <v>KAREN YULIET DELGADO PALADINEZ</v>
      </c>
      <c r="D81" s="3" t="s">
        <v>17</v>
      </c>
      <c r="E81" s="3" t="str">
        <f>VLOOKUP(A81,'[1]BASE DTPA'!A83:CS336,26,0)</f>
        <v>San Agustin</v>
      </c>
      <c r="F81" s="3" t="str">
        <f>VLOOKUP(A81,'[1]BASE DTPA'!A83:CT336,25,0)</f>
        <v>Huila</v>
      </c>
      <c r="G81" s="4" t="str">
        <f>VLOOKUP(A81,'[1]BASE DTPA'!A83:CU336,74,0)</f>
        <v>TECNOLOGO</v>
      </c>
      <c r="H81" s="4" t="s">
        <v>174</v>
      </c>
      <c r="I81" s="3" t="s">
        <v>18</v>
      </c>
      <c r="J81" s="3" t="str">
        <f>VLOOKUP(A81,'[1]BASE DTPA'!A83:CX336,38,0)</f>
        <v>PNN FARALLONES DE CALI</v>
      </c>
      <c r="K81" s="3" t="str">
        <f>VLOOKUP(A81,'[1]BASE DTPA'!A83:CY336,73,0)</f>
        <v>karen.delgadop.23@gmail.com</v>
      </c>
      <c r="L81" s="3">
        <v>6025561125</v>
      </c>
      <c r="M81" s="15" t="str">
        <f>VLOOKUP(A81,'[1]BASE DTPA'!A83:DA336,6,0)</f>
        <v>PA04-3202032-1-010 Prestar servicios de apoyo a la gestión con plena autonomía técnica y administrativa en las actividades requeridas del PNN Farallones de Cali en el desarrollo de las acciones administrativas del proceso sancionatorio ambiental, especialmente en los ecosistemas andinos y de páramo, en el marco de la conservación de la diversidad biológica de las Áreas Protegidas del SINAP Nacional.</v>
      </c>
      <c r="N81" s="6">
        <f>VLOOKUP(A81,'[1]BASE DTPA'!A83:DB336,16,0)</f>
        <v>37829168</v>
      </c>
      <c r="O81" s="8">
        <f>VLOOKUP(A81,'[1]BASE DTPA'!A83:DC336,53,0)</f>
        <v>45700</v>
      </c>
      <c r="P81" s="8">
        <f>VLOOKUP(A81,'[1]BASE DTPA'!A83:DD336,54,0)</f>
        <v>46022</v>
      </c>
      <c r="Q81" s="1"/>
      <c r="R81" s="1"/>
      <c r="S81" s="1"/>
      <c r="T81" s="1"/>
      <c r="U81" s="1"/>
      <c r="V81" s="1"/>
      <c r="W81" s="1"/>
      <c r="X81" s="1"/>
      <c r="Y81" s="1"/>
      <c r="Z81" s="1"/>
      <c r="AA81" s="1"/>
      <c r="AB81" s="1"/>
    </row>
    <row r="82" spans="1:28" ht="25.2" x14ac:dyDescent="0.3">
      <c r="A82" s="2" t="s">
        <v>175</v>
      </c>
      <c r="B82" s="3" t="str">
        <f>VLOOKUP(A82,'[1]BASE DTPA'!A84:CA337,3,0)</f>
        <v>CPS-DTPA-84-2025</v>
      </c>
      <c r="C82" s="3" t="str">
        <f>VLOOKUP(A82,'[1]BASE DTPA'!A84:CA1392,4,0)</f>
        <v>DIANA MARITZA RAMOS TOMBE</v>
      </c>
      <c r="D82" s="3" t="s">
        <v>17</v>
      </c>
      <c r="E82" s="3" t="str">
        <f>VLOOKUP(A82,'[1]BASE DTPA'!A84:CS337,26,0)</f>
        <v>Dagua</v>
      </c>
      <c r="F82" s="3" t="str">
        <f>VLOOKUP(A82,'[1]BASE DTPA'!A84:CT337,25,0)</f>
        <v xml:space="preserve">Valle del Cauca </v>
      </c>
      <c r="G82" s="4" t="str">
        <f>VLOOKUP(A82,'[1]BASE DTPA'!A84:CU337,74,0)</f>
        <v>OPERARIO</v>
      </c>
      <c r="H82" s="4" t="s">
        <v>176</v>
      </c>
      <c r="I82" s="3" t="s">
        <v>18</v>
      </c>
      <c r="J82" s="3" t="str">
        <f>VLOOKUP(A82,'[1]BASE DTPA'!A84:CX337,38,0)</f>
        <v>PNN FARALLONES DE CALI</v>
      </c>
      <c r="K82" s="3" t="str">
        <f>VLOOKUP(A82,'[1]BASE DTPA'!A84:CY337,73,0)</f>
        <v>ramosdiana1993@gmail.com</v>
      </c>
      <c r="L82" s="3">
        <v>6025561125</v>
      </c>
      <c r="M82" s="15" t="str">
        <f>VLOOKUP(A82,'[1]BASE DTPA'!A84:DA337,6,0)</f>
        <v>PA04-3202038-17-061 Prestar servicios de apoyo a la gestión con plena autonomía técnica y administrativa en las actividades requeridas del PNN Farallones de Cali, consistente en actividades de viverismo, en la producción y mantenimiento de plántulas para las actividades de restauración, especialmente en los ecosistemas andinos y de páramo, en el marco de la conservación de la diversidad biológica de las Áreas Protegidas del SINAP Nacional.</v>
      </c>
      <c r="N82" s="6">
        <f>VLOOKUP(A82,'[1]BASE DTPA'!A84:DB337,16,0)</f>
        <v>19525320</v>
      </c>
      <c r="O82" s="8">
        <f>VLOOKUP(A82,'[1]BASE DTPA'!A84:DC337,53,0)</f>
        <v>45700</v>
      </c>
      <c r="P82" s="8">
        <f>VLOOKUP(A82,'[1]BASE DTPA'!A84:DD337,54,0)</f>
        <v>46022</v>
      </c>
      <c r="Q82" s="1"/>
      <c r="R82" s="1"/>
      <c r="S82" s="1"/>
      <c r="T82" s="1"/>
      <c r="U82" s="1"/>
      <c r="V82" s="1"/>
      <c r="W82" s="1"/>
      <c r="X82" s="1"/>
      <c r="Y82" s="1"/>
      <c r="Z82" s="1"/>
      <c r="AA82" s="1"/>
      <c r="AB82" s="1"/>
    </row>
    <row r="83" spans="1:28" ht="50.4" x14ac:dyDescent="0.3">
      <c r="A83" s="2" t="s">
        <v>177</v>
      </c>
      <c r="B83" s="3" t="str">
        <f>VLOOKUP(A83,'[1]BASE DTPA'!A85:CA338,3,0)</f>
        <v>CPS-DTPA-85-2025</v>
      </c>
      <c r="C83" s="3" t="str">
        <f>VLOOKUP(A83,'[1]BASE DTPA'!A85:CA1393,4,0)</f>
        <v>MIGUEL ANGEL CASTRO OSORIO</v>
      </c>
      <c r="D83" s="3" t="s">
        <v>17</v>
      </c>
      <c r="E83" s="3" t="str">
        <f>VLOOKUP(A83,'[1]BASE DTPA'!A85:CS338,26,0)</f>
        <v>Santiago de Cali</v>
      </c>
      <c r="F83" s="3" t="str">
        <f>VLOOKUP(A83,'[1]BASE DTPA'!A85:CT338,25,0)</f>
        <v xml:space="preserve">Valle del Cauca </v>
      </c>
      <c r="G83" s="4" t="str">
        <f>VLOOKUP(A83,'[1]BASE DTPA'!A85:CU338,74,0)</f>
        <v>PROFESIONAL</v>
      </c>
      <c r="H83" s="4" t="s">
        <v>178</v>
      </c>
      <c r="I83" s="3" t="s">
        <v>18</v>
      </c>
      <c r="J83" s="3" t="str">
        <f>VLOOKUP(A83,'[1]BASE DTPA'!A85:CX338,38,0)</f>
        <v>PNN FARALLONES DE CALI</v>
      </c>
      <c r="K83" s="3" t="str">
        <f>VLOOKUP(A83,'[1]BASE DTPA'!A85:CY338,73,0)</f>
        <v>miguel_ang.castro@uao.edu.co</v>
      </c>
      <c r="L83" s="3">
        <v>6025561125</v>
      </c>
      <c r="M83" s="15" t="str">
        <f>VLOOKUP(A83,'[1]BASE DTPA'!A85:DA338,6,0)</f>
        <v>PA04-3202056-5-038 Prestar servicios profesionales con plena autonomía técnica y administrativa en en el PNN Farallones de Cali en el desarrollo de actividades de diseño y comunicación, para generar valoración social del patrimonio natural y cultural, aportando a la visibilización y posicionamiento de las medidas de manejo al área protegida, en el marco de la conservación de la diversidad biológica de las Áreas Protegidas del SINAP Nacional, especialmente en la presente en los ecosistemas de páramo y bosques del Parque Nacional Natural Farallones de Cali y su área de influencia.</v>
      </c>
      <c r="N83" s="6">
        <f>VLOOKUP(A83,'[1]BASE DTPA'!A85:DB338,16,0)</f>
        <v>40607190</v>
      </c>
      <c r="O83" s="8">
        <f>VLOOKUP(A83,'[1]BASE DTPA'!A85:DC338,53,0)</f>
        <v>45700</v>
      </c>
      <c r="P83" s="8">
        <f>VLOOKUP(A83,'[1]BASE DTPA'!A85:DD338,54,0)</f>
        <v>46022</v>
      </c>
      <c r="Q83" s="1"/>
      <c r="R83" s="1"/>
      <c r="S83" s="1"/>
      <c r="T83" s="1"/>
      <c r="U83" s="1"/>
      <c r="V83" s="1"/>
      <c r="W83" s="1"/>
      <c r="X83" s="1"/>
      <c r="Y83" s="1"/>
      <c r="Z83" s="1"/>
      <c r="AA83" s="1"/>
      <c r="AB83" s="1"/>
    </row>
    <row r="84" spans="1:28" ht="88.2" x14ac:dyDescent="0.3">
      <c r="A84" s="2" t="s">
        <v>179</v>
      </c>
      <c r="B84" s="3" t="str">
        <f>VLOOKUP(A84,'[1]BASE DTPA'!A86:CA339,3,0)</f>
        <v>CPS-DTPA-86-2025</v>
      </c>
      <c r="C84" s="3" t="str">
        <f>VLOOKUP(A84,'[1]BASE DTPA'!A86:CA1394,4,0)</f>
        <v>ANDRÉS FELIPE MORENO WIEDMAN</v>
      </c>
      <c r="D84" s="3" t="s">
        <v>17</v>
      </c>
      <c r="E84" s="3" t="str">
        <f>VLOOKUP(A84,'[1]BASE DTPA'!A86:CS339,26,0)</f>
        <v>Santiago de Cali</v>
      </c>
      <c r="F84" s="3" t="str">
        <f>VLOOKUP(A84,'[1]BASE DTPA'!A86:CT339,25,0)</f>
        <v xml:space="preserve">Valle del Cauca </v>
      </c>
      <c r="G84" s="4" t="str">
        <f>VLOOKUP(A84,'[1]BASE DTPA'!A86:CU339,74,0)</f>
        <v>PROFESIONAL</v>
      </c>
      <c r="H84" s="4" t="s">
        <v>180</v>
      </c>
      <c r="I84" s="3" t="s">
        <v>18</v>
      </c>
      <c r="J84" s="3" t="str">
        <f>VLOOKUP(A84,'[1]BASE DTPA'!A86:CX339,38,0)</f>
        <v>PNN FARALLONES DE CALI</v>
      </c>
      <c r="K84" s="3" t="str">
        <f>VLOOKUP(A84,'[1]BASE DTPA'!A86:CY339,73,0)</f>
        <v>andresfelipewiedmann@gmail.com</v>
      </c>
      <c r="L84" s="3">
        <v>6025561125</v>
      </c>
      <c r="M84" s="15" t="str">
        <f>VLOOKUP(A84,'[1]BASE DTPA'!A86:DA339,6,0)</f>
        <v>PA04-3202053-27-085 Prestar servicios profesionales con plena autonomía técnica y administrativa en el PNN Farallones de Cali en la realización de las actividades de caracterización predial necesarias para Implementar la ruta de acuerdos de conservación enfocado a la aplicación de la resolución 0470 de 2018, en áreas estrategicas de conservación de los ecosistemas andinos y de páramo, en el marco de la conservación de la diversidad biológica de las Áreas Protegidas del SINAP Nacional"</v>
      </c>
      <c r="N84" s="6">
        <f>VLOOKUP(A84,'[1]BASE DTPA'!A86:DB339,16,0)</f>
        <v>38911763</v>
      </c>
      <c r="O84" s="8">
        <f>VLOOKUP(A84,'[1]BASE DTPA'!A86:DC339,53,0)</f>
        <v>45701</v>
      </c>
      <c r="P84" s="8">
        <f>VLOOKUP(A84,'[1]BASE DTPA'!A86:DD339,54,0)</f>
        <v>46022</v>
      </c>
      <c r="Q84" s="1"/>
      <c r="R84" s="1"/>
      <c r="S84" s="1"/>
      <c r="T84" s="1"/>
      <c r="U84" s="1"/>
      <c r="V84" s="1"/>
      <c r="W84" s="1"/>
      <c r="X84" s="1"/>
      <c r="Y84" s="1"/>
      <c r="Z84" s="1"/>
      <c r="AA84" s="1"/>
      <c r="AB84" s="1"/>
    </row>
    <row r="85" spans="1:28" ht="75.599999999999994" x14ac:dyDescent="0.3">
      <c r="A85" s="2" t="s">
        <v>181</v>
      </c>
      <c r="B85" s="3" t="str">
        <f>VLOOKUP(A85,'[1]BASE DTPA'!A87:CA340,3,0)</f>
        <v>CPS-DTPA-87-2025</v>
      </c>
      <c r="C85" s="3" t="str">
        <f>VLOOKUP(A85,'[1]BASE DTPA'!A87:CA1395,4,0)</f>
        <v>ELSY ALVEAR MENSA</v>
      </c>
      <c r="D85" s="3" t="s">
        <v>17</v>
      </c>
      <c r="E85" s="3" t="str">
        <f>VLOOKUP(A85,'[1]BASE DTPA'!A87:CS340,26,0)</f>
        <v>Santiago de Cali</v>
      </c>
      <c r="F85" s="3" t="str">
        <f>VLOOKUP(A85,'[1]BASE DTPA'!A87:CT340,25,0)</f>
        <v xml:space="preserve">Valle del Cauca </v>
      </c>
      <c r="G85" s="4" t="str">
        <f>VLOOKUP(A85,'[1]BASE DTPA'!A87:CU340,74,0)</f>
        <v>TECNOLOGO</v>
      </c>
      <c r="H85" s="4" t="s">
        <v>182</v>
      </c>
      <c r="I85" s="3" t="s">
        <v>18</v>
      </c>
      <c r="J85" s="3" t="str">
        <f>VLOOKUP(A85,'[1]BASE DTPA'!A87:CX340,38,0)</f>
        <v>PNN FARALLONES DE CALI</v>
      </c>
      <c r="K85" s="3" t="str">
        <f>VLOOKUP(A85,'[1]BASE DTPA'!A87:CY340,73,0)</f>
        <v>elsyalvear2@gmail.com</v>
      </c>
      <c r="L85" s="3">
        <v>6025561125</v>
      </c>
      <c r="M85" s="15" t="str">
        <f>VLOOKUP(A85,'[1]BASE DTPA'!A87:DA340,6,0)</f>
        <v>PA04-3202038-17-060 Prestar servicios de apoyo a la gestión con plena autonomía técnica y administrativa en las actividades tecnicas requeridas del PNN Farallones de Cali, consistente en actividades de viverismo, en la producción y mantenimiento de plántulas para las actividades de restauración, especialmente en los ecosistemas andinos y de páramo, en el marco de la conservación de la diversidad biológica de las Áreas Protegidas del SINAP Nacional.</v>
      </c>
      <c r="N85" s="6">
        <f>VLOOKUP(A85,'[1]BASE DTPA'!A87:DB340,16,0)</f>
        <v>28409018</v>
      </c>
      <c r="O85" s="8">
        <f>VLOOKUP(A85,'[1]BASE DTPA'!A87:DC340,53,0)</f>
        <v>45701</v>
      </c>
      <c r="P85" s="8">
        <f>VLOOKUP(A85,'[1]BASE DTPA'!A87:DD340,54,0)</f>
        <v>46022</v>
      </c>
      <c r="Q85" s="1"/>
      <c r="R85" s="1"/>
      <c r="S85" s="1"/>
      <c r="T85" s="1"/>
      <c r="U85" s="1"/>
      <c r="V85" s="1"/>
      <c r="W85" s="1"/>
      <c r="X85" s="1"/>
      <c r="Y85" s="1"/>
      <c r="Z85" s="1"/>
      <c r="AA85" s="1"/>
      <c r="AB85" s="1"/>
    </row>
    <row r="86" spans="1:28" ht="50.4" x14ac:dyDescent="0.3">
      <c r="A86" s="2" t="s">
        <v>183</v>
      </c>
      <c r="B86" s="3" t="str">
        <f>VLOOKUP(A86,'[1]BASE DTPA'!A88:CA341,3,0)</f>
        <v>CPS-DTPA-88-2025</v>
      </c>
      <c r="C86" s="3" t="str">
        <f>VLOOKUP(A86,'[1]BASE DTPA'!A88:CA1396,4,0)</f>
        <v>FERNEY GUTIERREZ RAMÍREZ</v>
      </c>
      <c r="D86" s="3" t="s">
        <v>17</v>
      </c>
      <c r="E86" s="3" t="str">
        <f>VLOOKUP(A86,'[1]BASE DTPA'!A88:CS341,26,0)</f>
        <v>Unguia</v>
      </c>
      <c r="F86" s="3" t="str">
        <f>VLOOKUP(A86,'[1]BASE DTPA'!A88:CT341,25,0)</f>
        <v>Chocó</v>
      </c>
      <c r="G86" s="4" t="str">
        <f>VLOOKUP(A86,'[1]BASE DTPA'!A88:CU341,74,0)</f>
        <v>OPERARIO</v>
      </c>
      <c r="H86" s="4" t="s">
        <v>99</v>
      </c>
      <c r="I86" s="3" t="s">
        <v>18</v>
      </c>
      <c r="J86" s="3" t="str">
        <f>VLOOKUP(A86,'[1]BASE DTPA'!A88:CX341,38,0)</f>
        <v>PNN LOS KATIOS</v>
      </c>
      <c r="K86" s="3" t="str">
        <f>VLOOKUP(A86,'[1]BASE DTPA'!A88:CY341,73,0)</f>
        <v>ferneyg473@gmail.com</v>
      </c>
      <c r="L86" s="3">
        <v>6025561125</v>
      </c>
      <c r="M86" s="15" t="str">
        <f>VLOOKUP(A86,'[1]BASE DTPA'!A88:DA341,6,0)</f>
        <v>PA06-3202032-1-004 Prestar servicios de apoyo a la gestión con plena autonomía técnica y administrativa en el PNN Los Katíos en el desarrollo de las acciones operativas en la implementación de la estrategia de prevención, vigilancia y control en el área protegida, en el marco de la conservación de la diversidad biológica de las áreas protegidas del SINAP nacional.</v>
      </c>
      <c r="N86" s="6">
        <f>VLOOKUP(A86,'[1]BASE DTPA'!A88:DB341,16,0)</f>
        <v>19464112</v>
      </c>
      <c r="O86" s="8">
        <f>VLOOKUP(A86,'[1]BASE DTPA'!A88:DC341,53,0)</f>
        <v>45701</v>
      </c>
      <c r="P86" s="8">
        <f>VLOOKUP(A86,'[1]BASE DTPA'!A88:DD341,54,0)</f>
        <v>46022</v>
      </c>
      <c r="Q86" s="1"/>
      <c r="R86" s="1"/>
      <c r="S86" s="1"/>
      <c r="T86" s="1"/>
      <c r="U86" s="1"/>
      <c r="V86" s="1"/>
      <c r="W86" s="1"/>
      <c r="X86" s="1"/>
      <c r="Y86" s="1"/>
      <c r="Z86" s="1"/>
      <c r="AA86" s="1"/>
      <c r="AB86" s="1"/>
    </row>
    <row r="87" spans="1:28" ht="75.599999999999994" x14ac:dyDescent="0.3">
      <c r="A87" s="2" t="s">
        <v>184</v>
      </c>
      <c r="B87" s="3" t="str">
        <f>VLOOKUP(A87,'[1]BASE DTPA'!A89:CA342,3,0)</f>
        <v>CPS-DTPA-89-2025</v>
      </c>
      <c r="C87" s="3" t="str">
        <f>VLOOKUP(A87,'[1]BASE DTPA'!A89:CA1397,4,0)</f>
        <v>ANA MARIA MAYA GIRÓN</v>
      </c>
      <c r="D87" s="3" t="s">
        <v>17</v>
      </c>
      <c r="E87" s="3" t="str">
        <f>VLOOKUP(A87,'[1]BASE DTPA'!A89:CS342,26,0)</f>
        <v>Popayan</v>
      </c>
      <c r="F87" s="3" t="str">
        <f>VLOOKUP(A87,'[1]BASE DTPA'!A89:CT342,25,0)</f>
        <v>Cauca</v>
      </c>
      <c r="G87" s="4" t="str">
        <f>VLOOKUP(A87,'[1]BASE DTPA'!A89:CU342,74,0)</f>
        <v>PROFESIONAL</v>
      </c>
      <c r="H87" s="4" t="s">
        <v>185</v>
      </c>
      <c r="I87" s="3" t="s">
        <v>18</v>
      </c>
      <c r="J87" s="3" t="str">
        <f>VLOOKUP(A87,'[1]BASE DTPA'!A89:CX342,38,0)</f>
        <v>PNN MUNCHIQUE</v>
      </c>
      <c r="K87" s="3" t="str">
        <f>VLOOKUP(A87,'[1]BASE DTPA'!A89:CY342,73,0)</f>
        <v>monitoreo.munchique@parquesnacionales.gov.co</v>
      </c>
      <c r="L87" s="3">
        <v>6025561125</v>
      </c>
      <c r="M87" s="15" t="str">
        <f>VLOOKUP(A87,'[1]BASE DTPA'!A89:DA342,6,0)</f>
        <v>PA07-3202008-9-011 Prestar servicios profesionales con plena autonomía técnica y administrativa para implementar acciones de monitoreo e investigación en el PNN Munchique y/o sus zonas de influencia en el marco de la conservación de diversidad biológica de las áreas protegidas del SINAP nacional</v>
      </c>
      <c r="N87" s="6">
        <f>VLOOKUP(A87,'[1]BASE DTPA'!A89:DB342,16,0)</f>
        <v>47594425</v>
      </c>
      <c r="O87" s="8">
        <f>VLOOKUP(A87,'[1]BASE DTPA'!A89:DC342,53,0)</f>
        <v>45701</v>
      </c>
      <c r="P87" s="8">
        <f>VLOOKUP(A87,'[1]BASE DTPA'!A89:DD342,54,0)</f>
        <v>46012</v>
      </c>
      <c r="Q87" s="1"/>
      <c r="R87" s="1"/>
      <c r="S87" s="1"/>
      <c r="T87" s="1"/>
      <c r="U87" s="1"/>
      <c r="V87" s="1"/>
      <c r="W87" s="1"/>
      <c r="X87" s="1"/>
      <c r="Y87" s="1"/>
      <c r="Z87" s="1"/>
      <c r="AA87" s="1"/>
      <c r="AB87" s="1"/>
    </row>
    <row r="88" spans="1:28" ht="37.799999999999997" x14ac:dyDescent="0.3">
      <c r="A88" s="2" t="s">
        <v>186</v>
      </c>
      <c r="B88" s="3" t="str">
        <f>VLOOKUP(A88,'[1]BASE DTPA'!A90:CA343,3,0)</f>
        <v>CPS-DTPA-90-2025</v>
      </c>
      <c r="C88" s="3" t="str">
        <f>VLOOKUP(A88,'[1]BASE DTPA'!A90:CA1398,4,0)</f>
        <v>LEYDER CHOCUE PAJA</v>
      </c>
      <c r="D88" s="3" t="s">
        <v>17</v>
      </c>
      <c r="E88" s="3" t="str">
        <f>VLOOKUP(A88,'[1]BASE DTPA'!A90:CS343,26,0)</f>
        <v>Morales</v>
      </c>
      <c r="F88" s="3" t="str">
        <f>VLOOKUP(A88,'[1]BASE DTPA'!A90:CT343,25,0)</f>
        <v>Cauca</v>
      </c>
      <c r="G88" s="4" t="str">
        <f>VLOOKUP(A88,'[1]BASE DTPA'!A90:CU343,74,0)</f>
        <v>OPERARIO</v>
      </c>
      <c r="H88" s="4" t="s">
        <v>187</v>
      </c>
      <c r="I88" s="3" t="s">
        <v>18</v>
      </c>
      <c r="J88" s="3" t="str">
        <f>VLOOKUP(A88,'[1]BASE DTPA'!A90:CX343,38,0)</f>
        <v>PNN MUNCHIQUE</v>
      </c>
      <c r="K88" s="3" t="str">
        <f>VLOOKUP(A88,'[1]BASE DTPA'!A90:CY343,73,0)</f>
        <v>leyderchocue77@gmail.com</v>
      </c>
      <c r="L88" s="3">
        <v>6025561125</v>
      </c>
      <c r="M88" s="15" t="str">
        <f>VLOOKUP(A88,'[1]BASE DTPA'!A90:DA343,6,0)</f>
        <v>PA07-3202060-18_2-007 Prestar servicios de apoyo a la gestión con plena autonomía técnica y administrativa para implementar acciones operativas en el monitoreo y mantenimiento en los procesos de restauración en el PNN Munchique en el marco de la conservación de diversidad biológica de las áreas protegidas del SINAP nacional.</v>
      </c>
      <c r="N88" s="6">
        <f>VLOOKUP(A88,'[1]BASE DTPA'!A90:DB343,16,0)</f>
        <v>19464112</v>
      </c>
      <c r="O88" s="8">
        <f>VLOOKUP(A88,'[1]BASE DTPA'!A90:DC343,53,0)</f>
        <v>45701</v>
      </c>
      <c r="P88" s="8">
        <f>VLOOKUP(A88,'[1]BASE DTPA'!A90:DD343,54,0)</f>
        <v>46022</v>
      </c>
      <c r="Q88" s="1"/>
      <c r="R88" s="1"/>
      <c r="S88" s="1"/>
      <c r="T88" s="1"/>
      <c r="U88" s="1"/>
      <c r="V88" s="1"/>
      <c r="W88" s="1"/>
      <c r="X88" s="1"/>
      <c r="Y88" s="1"/>
      <c r="Z88" s="1"/>
      <c r="AA88" s="1"/>
      <c r="AB88" s="1"/>
    </row>
    <row r="89" spans="1:28" ht="75.599999999999994" x14ac:dyDescent="0.3">
      <c r="A89" s="2" t="s">
        <v>188</v>
      </c>
      <c r="B89" s="3" t="str">
        <f>VLOOKUP(A89,'[1]BASE DTPA'!A91:CA344,3,0)</f>
        <v>CPS-DTPA-91-2025</v>
      </c>
      <c r="C89" s="3" t="str">
        <f>VLOOKUP(A89,'[1]BASE DTPA'!A91:CA1399,4,0)</f>
        <v>GERMAN DARIO CORDOBA MARTINEZ</v>
      </c>
      <c r="D89" s="3" t="s">
        <v>17</v>
      </c>
      <c r="E89" s="3" t="str">
        <f>VLOOKUP(A89,'[1]BASE DTPA'!A91:CS344,26,0)</f>
        <v>Quibdó</v>
      </c>
      <c r="F89" s="3" t="str">
        <f>VLOOKUP(A89,'[1]BASE DTPA'!A91:CT344,25,0)</f>
        <v>Chocó</v>
      </c>
      <c r="G89" s="4" t="str">
        <f>VLOOKUP(A89,'[1]BASE DTPA'!A91:CU344,74,0)</f>
        <v>PROFESIONAL</v>
      </c>
      <c r="H89" s="4" t="s">
        <v>189</v>
      </c>
      <c r="I89" s="3" t="s">
        <v>18</v>
      </c>
      <c r="J89" s="3" t="str">
        <f>VLOOKUP(A89,'[1]BASE DTPA'!A91:CX344,38,0)</f>
        <v>PNN LOS KATIOS</v>
      </c>
      <c r="K89" s="3" t="str">
        <f>VLOOKUP(A89,'[1]BASE DTPA'!A91:CY344,73,0)</f>
        <v>cordobagerman84@gmail.com</v>
      </c>
      <c r="L89" s="3">
        <v>6025561125</v>
      </c>
      <c r="M89" s="15" t="str">
        <f>VLOOKUP(A89,'[1]BASE DTPA'!A91:DA344,6,0)</f>
        <v>PA06-3202060-19_1-018 Prestar servicios profesionales con plena autonomía técnica y administrativa en el PNN Los Katíos en la implementación del proceso de restauración en zonas degradadas y/o alteradas en el área protegida y/o zonas de influencia en el marco de la conservación de la diversidad biológica de las áreas protegidas del SINAP.</v>
      </c>
      <c r="N89" s="6">
        <f>VLOOKUP(A89,'[1]BASE DTPA'!A91:DB344,16,0)</f>
        <v>40355144</v>
      </c>
      <c r="O89" s="8">
        <f>VLOOKUP(A89,'[1]BASE DTPA'!A91:DC344,53,0)</f>
        <v>45702</v>
      </c>
      <c r="P89" s="8">
        <f>VLOOKUP(A89,'[1]BASE DTPA'!A91:DD344,54,0)</f>
        <v>46021</v>
      </c>
      <c r="Q89" s="1"/>
      <c r="R89" s="1"/>
      <c r="S89" s="1"/>
      <c r="T89" s="1"/>
      <c r="U89" s="1"/>
      <c r="V89" s="1"/>
      <c r="W89" s="1"/>
      <c r="X89" s="1"/>
      <c r="Y89" s="1"/>
      <c r="Z89" s="1"/>
      <c r="AA89" s="1"/>
      <c r="AB89" s="1"/>
    </row>
    <row r="90" spans="1:28" ht="37.799999999999997" x14ac:dyDescent="0.3">
      <c r="A90" s="2" t="s">
        <v>190</v>
      </c>
      <c r="B90" s="3" t="str">
        <f>VLOOKUP(A90,'[1]BASE DTPA'!A92:CA345,3,0)</f>
        <v>CPS-DTPA-92-2025</v>
      </c>
      <c r="C90" s="3" t="str">
        <f>VLOOKUP(A90,'[1]BASE DTPA'!A92:CA1400,4,0)</f>
        <v>KEILA ROMAÑA ASPRILLA</v>
      </c>
      <c r="D90" s="3" t="s">
        <v>17</v>
      </c>
      <c r="E90" s="3" t="str">
        <f>VLOOKUP(A90,'[1]BASE DTPA'!A92:CS345,26,0)</f>
        <v>Rio sucio</v>
      </c>
      <c r="F90" s="3" t="str">
        <f>VLOOKUP(A90,'[1]BASE DTPA'!A92:CT345,25,0)</f>
        <v>Chocó</v>
      </c>
      <c r="G90" s="4" t="str">
        <f>VLOOKUP(A90,'[1]BASE DTPA'!A92:CU345,74,0)</f>
        <v>TECNOLOGO</v>
      </c>
      <c r="H90" s="4" t="s">
        <v>191</v>
      </c>
      <c r="I90" s="3" t="s">
        <v>18</v>
      </c>
      <c r="J90" s="3" t="str">
        <f>VLOOKUP(A90,'[1]BASE DTPA'!A92:CX345,38,0)</f>
        <v>PNN LOS KATIOS</v>
      </c>
      <c r="K90" s="3" t="str">
        <f>VLOOKUP(A90,'[1]BASE DTPA'!A92:CY345,73,0)</f>
        <v>romanakeila1991@gmail.com</v>
      </c>
      <c r="L90" s="3">
        <v>6025561125</v>
      </c>
      <c r="M90" s="15" t="str">
        <f>VLOOKUP(A90,'[1]BASE DTPA'!A92:DA345,6,0)</f>
        <v>PA06-3202008-10-009 Prestar servicios de apoyo a la gestión con plena autonomía técnica y administrativa en el PNN LOS Katíos en el desarrollo de actividades técnicas de las estrategias especiales de manejo que contribuyen a la construcción de la gobernanza y fortalecen las diversas formas de participación con los grupos étnicos presentes en el área protegida, en el marco de la conservación de la diversidad biológica de las áreas protegidas del SINAP nacional.</v>
      </c>
      <c r="N90" s="6">
        <f>VLOOKUP(A90,'[1]BASE DTPA'!A92:DB345,16,0)</f>
        <v>31151653</v>
      </c>
      <c r="O90" s="8">
        <f>VLOOKUP(A90,'[1]BASE DTPA'!A92:DC345,53,0)</f>
        <v>45702</v>
      </c>
      <c r="P90" s="8">
        <f>VLOOKUP(A90,'[1]BASE DTPA'!A92:DD345,54,0)</f>
        <v>46022</v>
      </c>
      <c r="Q90" s="1"/>
      <c r="R90" s="1"/>
      <c r="S90" s="1"/>
      <c r="T90" s="1"/>
      <c r="U90" s="1"/>
      <c r="V90" s="1"/>
      <c r="W90" s="1"/>
      <c r="X90" s="1"/>
      <c r="Y90" s="1"/>
      <c r="Z90" s="1"/>
      <c r="AA90" s="1"/>
      <c r="AB90" s="1"/>
    </row>
    <row r="91" spans="1:28" ht="100.8" x14ac:dyDescent="0.3">
      <c r="A91" s="2" t="s">
        <v>192</v>
      </c>
      <c r="B91" s="3" t="str">
        <f>VLOOKUP(A91,'[1]BASE DTPA'!A93:CA346,3,0)</f>
        <v>CPS-DTPA-93-2025</v>
      </c>
      <c r="C91" s="3" t="str">
        <f>VLOOKUP(A91,'[1]BASE DTPA'!A93:CA1401,4,0)</f>
        <v>DANNY LEANDRO MORA AGUILAR</v>
      </c>
      <c r="D91" s="3" t="s">
        <v>17</v>
      </c>
      <c r="E91" s="3" t="str">
        <f>VLOOKUP(A91,'[1]BASE DTPA'!A93:CS346,26,0)</f>
        <v>Dagua</v>
      </c>
      <c r="F91" s="3" t="str">
        <f>VLOOKUP(A91,'[1]BASE DTPA'!A93:CT346,25,0)</f>
        <v xml:space="preserve">Valle del Cauca </v>
      </c>
      <c r="G91" s="4" t="str">
        <f>VLOOKUP(A91,'[1]BASE DTPA'!A93:CU346,74,0)</f>
        <v>TECNICO</v>
      </c>
      <c r="H91" s="4" t="s">
        <v>193</v>
      </c>
      <c r="I91" s="3" t="s">
        <v>18</v>
      </c>
      <c r="J91" s="3" t="str">
        <f>VLOOKUP(A91,'[1]BASE DTPA'!A93:CX346,38,0)</f>
        <v>PNN FARALLONES DE CALI</v>
      </c>
      <c r="K91" s="3" t="str">
        <f>VLOOKUP(A91,'[1]BASE DTPA'!A93:CY346,73,0)</f>
        <v>dannyleandromora87@gmail.com</v>
      </c>
      <c r="L91" s="3">
        <v>6025561125</v>
      </c>
      <c r="M91" s="15" t="str">
        <f>VLOOKUP(A91,'[1]BASE DTPA'!A93:DA346,6,0)</f>
        <v>PA04-3202032-1-018 Prestar servicios de apoyo a la gestión con plena autonomía técnica y administrativa en las actividades tecnicas requeridas del PNN Farallones de Cali para adelantar procesos sociales e institucionales que permitan la implementación del protocolo de prevención, vigilancia y control, especialmente en los ecosistemas andinos y de páramo, en el marco de la conservación de la diversidad biológica de las Áreas Protegidas del SINAP Nacional</v>
      </c>
      <c r="N91" s="6">
        <f>VLOOKUP(A91,'[1]BASE DTPA'!A93:DB346,16,0)</f>
        <v>34097048</v>
      </c>
      <c r="O91" s="8">
        <f>VLOOKUP(A91,'[1]BASE DTPA'!A93:DC346,53,0)</f>
        <v>45702</v>
      </c>
      <c r="P91" s="8">
        <f>VLOOKUP(A91,'[1]BASE DTPA'!A93:DD346,54,0)</f>
        <v>46022</v>
      </c>
      <c r="Q91" s="1"/>
      <c r="R91" s="1"/>
      <c r="S91" s="1"/>
      <c r="T91" s="1"/>
      <c r="U91" s="1"/>
      <c r="V91" s="1"/>
      <c r="W91" s="1"/>
      <c r="X91" s="1"/>
      <c r="Y91" s="1"/>
      <c r="Z91" s="1"/>
      <c r="AA91" s="1"/>
      <c r="AB91" s="1"/>
    </row>
    <row r="92" spans="1:28" ht="25.2" x14ac:dyDescent="0.3">
      <c r="A92" s="2" t="s">
        <v>194</v>
      </c>
      <c r="B92" s="3" t="str">
        <f>VLOOKUP(A92,'[1]BASE DTPA'!A94:CA373,3,0)</f>
        <v>CPS-DTPA-94-2025</v>
      </c>
      <c r="C92" s="3" t="str">
        <f>VLOOKUP(A92,'[1]BASE DTPA'!A94:CA1402,4,0)</f>
        <v>JOSE BOLAÑOS QUIÑONEZ</v>
      </c>
      <c r="D92" s="3" t="s">
        <v>17</v>
      </c>
      <c r="E92" s="3" t="str">
        <f>VLOOKUP(A92,'[1]BASE DTPA'!A94:CS373,26,0)</f>
        <v>Santiago de Cali</v>
      </c>
      <c r="F92" s="3" t="str">
        <f>VLOOKUP(A92,'[1]BASE DTPA'!A94:CT373,25,0)</f>
        <v xml:space="preserve">Valle del Cauca </v>
      </c>
      <c r="G92" s="4" t="str">
        <f>VLOOKUP(A92,'[1]BASE DTPA'!A94:CU373,74,0)</f>
        <v>OPERARIO</v>
      </c>
      <c r="H92" s="4" t="s">
        <v>195</v>
      </c>
      <c r="I92" s="3" t="s">
        <v>18</v>
      </c>
      <c r="J92" s="3" t="str">
        <f>VLOOKUP(A92,'[1]BASE DTPA'!A94:CX373,38,0)</f>
        <v>PNN FARALLONES DE CALI</v>
      </c>
      <c r="K92" s="3" t="str">
        <f>VLOOKUP(A92,'[1]BASE DTPA'!A94:CY373,73,0)</f>
        <v>chepebolanosq@gmail.com</v>
      </c>
      <c r="L92" s="3">
        <v>6025561125</v>
      </c>
      <c r="M92" s="15" t="str">
        <f>VLOOKUP(A92,'[1]BASE DTPA'!A94:DA373,6,0)</f>
        <v>PA04-3202032-1-031 Prestar servicios de apoyo a la gestión con plena autonomía técnica y administrativa en el PNN Farallones de Cali para desarrollar actividades operativas de prevención, vigilancia y control en las áreas protegidas administradas por PNNC , especialmente en los ecosistemas andinos y de páramo, en el marco de la conservación de la diversidad biológica de las Áreas Protegidas del SINAP Nacional.</v>
      </c>
      <c r="N92" s="6">
        <f>VLOOKUP(A92,'[1]BASE DTPA'!A94:DB373,16,0)</f>
        <v>19402904</v>
      </c>
      <c r="O92" s="8">
        <f>VLOOKUP(A92,'[1]BASE DTPA'!A94:DC373,53,0)</f>
        <v>45702</v>
      </c>
      <c r="P92" s="8">
        <f>VLOOKUP(A92,'[1]BASE DTPA'!A94:DD373,54,0)</f>
        <v>46022</v>
      </c>
      <c r="Q92" s="1"/>
      <c r="R92" s="1"/>
      <c r="S92" s="1"/>
      <c r="T92" s="1"/>
      <c r="U92" s="1"/>
      <c r="V92" s="1"/>
      <c r="W92" s="1"/>
      <c r="X92" s="1"/>
      <c r="Y92" s="1"/>
      <c r="Z92" s="1"/>
      <c r="AA92" s="1"/>
      <c r="AB92" s="1"/>
    </row>
    <row r="93" spans="1:28" ht="50.4" x14ac:dyDescent="0.3">
      <c r="A93" s="2" t="s">
        <v>196</v>
      </c>
      <c r="B93" s="3" t="str">
        <f>VLOOKUP(A93,'[1]BASE DTPA'!A95:CA374,3,0)</f>
        <v>CPS-DTPA-95-2025</v>
      </c>
      <c r="C93" s="3" t="str">
        <f>VLOOKUP(A93,'[1]BASE DTPA'!A95:CA1403,4,0)</f>
        <v>ALICIA PALACIOS CUERO</v>
      </c>
      <c r="D93" s="3" t="s">
        <v>17</v>
      </c>
      <c r="E93" s="3" t="str">
        <f>VLOOKUP(A93,'[1]BASE DTPA'!A95:CS374,26,0)</f>
        <v>Guapi</v>
      </c>
      <c r="F93" s="3" t="str">
        <f>VLOOKUP(A93,'[1]BASE DTPA'!A95:CT374,25,0)</f>
        <v>Cauca</v>
      </c>
      <c r="G93" s="4" t="str">
        <f>VLOOKUP(A93,'[1]BASE DTPA'!A95:CU374,74,0)</f>
        <v>TECNOLOGO</v>
      </c>
      <c r="H93" s="4" t="s">
        <v>197</v>
      </c>
      <c r="I93" s="3" t="s">
        <v>18</v>
      </c>
      <c r="J93" s="3" t="str">
        <f>VLOOKUP(A93,'[1]BASE DTPA'!A95:CX374,38,0)</f>
        <v>PNN GORGONA</v>
      </c>
      <c r="K93" s="3" t="str">
        <f>VLOOKUP(A93,'[1]BASE DTPA'!A95:CY374,73,0)</f>
        <v>alyspalacioscuero@gmail.com</v>
      </c>
      <c r="L93" s="3">
        <v>6025561125</v>
      </c>
      <c r="M93" s="15" t="str">
        <f>VLOOKUP(A93,'[1]BASE DTPA'!A95:DA374,6,0)</f>
        <v>PA05-3202010-24-015 Prestar servicios de apoyo a la gestión con plena autonomía técnica y administrativa en el PNN Gorgona para realizar las acciones técnicas derivadas de plan de ordenamiento ecoturístico del área protegida en el marco de la conservación de la diversidad biológica de las áreas protegidas del SINAP nacional.</v>
      </c>
      <c r="N93" s="6">
        <f>VLOOKUP(A93,'[1]BASE DTPA'!A95:DB374,16,0)</f>
        <v>34097048</v>
      </c>
      <c r="O93" s="8">
        <f>VLOOKUP(A93,'[1]BASE DTPA'!A95:DC374,53,0)</f>
        <v>45702</v>
      </c>
      <c r="P93" s="8">
        <f>VLOOKUP(A93,'[1]BASE DTPA'!A95:DD374,54,0)</f>
        <v>46022</v>
      </c>
      <c r="Q93" s="1"/>
      <c r="R93" s="1"/>
      <c r="S93" s="1"/>
      <c r="T93" s="1"/>
      <c r="U93" s="1"/>
      <c r="V93" s="1"/>
      <c r="W93" s="1"/>
      <c r="X93" s="1"/>
      <c r="Y93" s="1"/>
      <c r="Z93" s="1"/>
      <c r="AA93" s="1"/>
      <c r="AB93" s="1"/>
    </row>
    <row r="94" spans="1:28" ht="63" x14ac:dyDescent="0.3">
      <c r="A94" s="10" t="s">
        <v>198</v>
      </c>
      <c r="B94" s="3" t="str">
        <f>VLOOKUP(A94,'[1]BASE DTPA'!A96:CA375,3,0)</f>
        <v>CPS-DTPA-96-2025</v>
      </c>
      <c r="C94" s="3" t="str">
        <f>VLOOKUP(A94,'[1]BASE DTPA'!A96:CA1404,4,0)</f>
        <v>JUAN CAMILO CASTAÑEDA CERON</v>
      </c>
      <c r="D94" s="3" t="s">
        <v>17</v>
      </c>
      <c r="E94" s="3" t="str">
        <f>VLOOKUP(A94,'[1]BASE DTPA'!A96:CS375,26,0)</f>
        <v>Santiago de Cali</v>
      </c>
      <c r="F94" s="3" t="str">
        <f>VLOOKUP(A94,'[1]BASE DTPA'!A96:CT375,25,0)</f>
        <v xml:space="preserve">Valle del Cauca </v>
      </c>
      <c r="G94" s="4" t="str">
        <f>VLOOKUP(A94,'[1]BASE DTPA'!A96:CU375,74,0)</f>
        <v>PROFESIONAL</v>
      </c>
      <c r="H94" s="4" t="s">
        <v>199</v>
      </c>
      <c r="I94" s="3" t="s">
        <v>18</v>
      </c>
      <c r="J94" s="3" t="str">
        <f>VLOOKUP(A94,'[1]BASE DTPA'!A96:CX375,38,0)</f>
        <v>PNN FARALLONES DE CALI</v>
      </c>
      <c r="K94" s="3" t="str">
        <f>VLOOKUP(A94,'[1]BASE DTPA'!A96:CY375,73,0)</f>
        <v>castaceron726@gmail.com</v>
      </c>
      <c r="L94" s="3">
        <v>6025561125</v>
      </c>
      <c r="M94" s="15" t="str">
        <f>VLOOKUP(A94,'[1]BASE DTPA'!A96:DA375,6,0)</f>
        <v>PA04-3202032-1-015 Prestar servicios profesionales con plena autonomía técnica y administrativa en el PNN Farallones de Cali para la realización de las actividades necesarias en el análisis de la información de PVC y sistematización en la plataforma SICO SMART en las áreas protegidas administradas por PNNC, especialmente en los ecosistemas andinos y de páramo, en el marco de la conservación de la diversidad biológica de las Áreas Protegidas del SINAP Nacional.</v>
      </c>
      <c r="N94" s="6">
        <f>VLOOKUP(A94,'[1]BASE DTPA'!A96:DB375,16,0)</f>
        <v>38667035</v>
      </c>
      <c r="O94" s="8">
        <f>VLOOKUP(A94,'[1]BASE DTPA'!A96:DC375,53,0)</f>
        <v>45703</v>
      </c>
      <c r="P94" s="8">
        <f>VLOOKUP(A94,'[1]BASE DTPA'!A96:DD375,54,0)</f>
        <v>46022</v>
      </c>
      <c r="Q94" s="1"/>
      <c r="R94" s="1"/>
      <c r="S94" s="1"/>
      <c r="T94" s="1"/>
      <c r="U94" s="1"/>
      <c r="V94" s="1"/>
      <c r="W94" s="1"/>
      <c r="X94" s="1"/>
      <c r="Y94" s="1"/>
      <c r="Z94" s="1"/>
      <c r="AA94" s="1"/>
      <c r="AB94" s="1"/>
    </row>
    <row r="95" spans="1:28" ht="88.2" x14ac:dyDescent="0.3">
      <c r="A95" s="2" t="s">
        <v>200</v>
      </c>
      <c r="B95" s="3" t="str">
        <f>VLOOKUP(A95,'[1]BASE DTPA'!A97:CA376,3,0)</f>
        <v>CPS-DTPA-97-2025</v>
      </c>
      <c r="C95" s="3" t="str">
        <f>VLOOKUP(A95,'[1]BASE DTPA'!A97:CA1405,4,0)</f>
        <v>ALEX YANIRA PISMAG PORTILLA</v>
      </c>
      <c r="D95" s="3" t="s">
        <v>17</v>
      </c>
      <c r="E95" s="3" t="str">
        <f>VLOOKUP(A95,'[1]BASE DTPA'!A97:CS376,26,0)</f>
        <v>Ipiales</v>
      </c>
      <c r="F95" s="3" t="str">
        <f>VLOOKUP(A95,'[1]BASE DTPA'!A97:CT376,25,0)</f>
        <v>Cauca</v>
      </c>
      <c r="G95" s="4" t="str">
        <f>VLOOKUP(A95,'[1]BASE DTPA'!A97:CU376,74,0)</f>
        <v>PROFESIONAL</v>
      </c>
      <c r="H95" s="4" t="s">
        <v>201</v>
      </c>
      <c r="I95" s="3" t="s">
        <v>18</v>
      </c>
      <c r="J95" s="3" t="str">
        <f>VLOOKUP(A95,'[1]BASE DTPA'!A97:CX376,38,0)</f>
        <v>PNN FARALLONES DE CALI</v>
      </c>
      <c r="K95" s="3" t="str">
        <f>VLOOKUP(A95,'[1]BASE DTPA'!A97:CY376,73,0)</f>
        <v>yanira.pismag@parquesnacionales.gov.co</v>
      </c>
      <c r="L95" s="3">
        <v>6025561125</v>
      </c>
      <c r="M95" s="15" t="str">
        <f>VLOOKUP(A95,'[1]BASE DTPA'!A97:DA376,6,0)</f>
        <v>PA04-3202008-15-055 Prestar servicios profesionales con plena autonomía técnica y administrativa brindando apoyo jurídico al PNN Farallones de Cali en la estructuración, seguimiento y desarrollo de los procesos de selección-contratación durante sus diferentes etapas para Fortalecer los procesos administrativos de las áreas de SPNNC, especialmente en los ecosistemas andinos y de páramo, en el marco de la conservación de la diversidad biológica de las Áreas Protegidas del SINAP Nacional.</v>
      </c>
      <c r="N95" s="6">
        <f>VLOOKUP(A95,'[1]BASE DTPA'!A97:DB376,16,0)</f>
        <v>73885466</v>
      </c>
      <c r="O95" s="8">
        <f>VLOOKUP(A95,'[1]BASE DTPA'!A97:DC376,53,0)</f>
        <v>45702</v>
      </c>
      <c r="P95" s="8">
        <f>VLOOKUP(A95,'[1]BASE DTPA'!A97:DD376,54,0)</f>
        <v>46022</v>
      </c>
      <c r="Q95" s="1"/>
      <c r="R95" s="1"/>
      <c r="S95" s="1"/>
      <c r="T95" s="1"/>
      <c r="U95" s="1"/>
      <c r="V95" s="1"/>
      <c r="W95" s="1"/>
      <c r="X95" s="1"/>
      <c r="Y95" s="1"/>
      <c r="Z95" s="1"/>
      <c r="AA95" s="1"/>
      <c r="AB95" s="1"/>
    </row>
    <row r="96" spans="1:28" ht="75.599999999999994" x14ac:dyDescent="0.3">
      <c r="A96" s="2" t="s">
        <v>202</v>
      </c>
      <c r="B96" s="3" t="str">
        <f>VLOOKUP(A96,'[1]BASE DTPA'!A98:CA377,3,0)</f>
        <v>CPS-DTPA-98-2025</v>
      </c>
      <c r="C96" s="3" t="str">
        <f>VLOOKUP(A96,'[1]BASE DTPA'!A98:CA1406,4,0)</f>
        <v>VICTORIA EUGENIA CARDONA BOTERO</v>
      </c>
      <c r="D96" s="3" t="s">
        <v>17</v>
      </c>
      <c r="E96" s="3" t="str">
        <f>VLOOKUP(A96,'[1]BASE DTPA'!A98:CS377,26,0)</f>
        <v>Santiago de Cali</v>
      </c>
      <c r="F96" s="3" t="str">
        <f>VLOOKUP(A96,'[1]BASE DTPA'!A98:CT377,25,0)</f>
        <v xml:space="preserve">Valle del Cauca </v>
      </c>
      <c r="G96" s="4" t="str">
        <f>VLOOKUP(A96,'[1]BASE DTPA'!A98:CU377,74,0)</f>
        <v>PROFESIONAL</v>
      </c>
      <c r="H96" s="4" t="s">
        <v>203</v>
      </c>
      <c r="I96" s="3" t="s">
        <v>18</v>
      </c>
      <c r="J96" s="3" t="str">
        <f>VLOOKUP(A96,'[1]BASE DTPA'!A98:CX377,38,0)</f>
        <v>PNN SANQUIANGA</v>
      </c>
      <c r="K96" s="3" t="str">
        <f>VLOOKUP(A96,'[1]BASE DTPA'!A98:CY377,73,0)</f>
        <v>monitoreo.sanquianga@parquesnacionales.gov.co</v>
      </c>
      <c r="L96" s="3">
        <v>6025561125</v>
      </c>
      <c r="M96" s="15" t="str">
        <f>VLOOKUP(A96,'[1]BASE DTPA'!A98:DA377,6,0)</f>
        <v>PA08-3202008-9-009 Prestar servicios profesionales con plena autonomía técnica y administrativa en el PNN Sanquianga para la implementación de la estrategia de investigación y monitoreo en el área protegida en el marco de la conservación de la biodiversidad de las áreas protegidas del SINAP nacional.</v>
      </c>
      <c r="N96" s="6">
        <f>VLOOKUP(A96,'[1]BASE DTPA'!A98:DB377,16,0)</f>
        <v>53953442</v>
      </c>
      <c r="O96" s="8">
        <f>VLOOKUP(A96,'[1]BASE DTPA'!A98:DC377,53,0)</f>
        <v>45702</v>
      </c>
      <c r="P96" s="8">
        <f>VLOOKUP(A96,'[1]BASE DTPA'!A98:DD377,54,0)</f>
        <v>46022</v>
      </c>
      <c r="Q96" s="1"/>
      <c r="R96" s="1"/>
      <c r="S96" s="1"/>
      <c r="T96" s="1"/>
      <c r="U96" s="1"/>
      <c r="V96" s="1"/>
      <c r="W96" s="1"/>
      <c r="X96" s="1"/>
      <c r="Y96" s="1"/>
      <c r="Z96" s="1"/>
      <c r="AA96" s="1"/>
      <c r="AB96" s="1"/>
    </row>
    <row r="97" spans="1:28" ht="75.599999999999994" x14ac:dyDescent="0.3">
      <c r="A97" s="2" t="s">
        <v>204</v>
      </c>
      <c r="B97" s="3" t="str">
        <f>VLOOKUP(A97,'[1]BASE DTPA'!A99:CA378,3,0)</f>
        <v>CPS-DTPA-99-2025</v>
      </c>
      <c r="C97" s="3" t="str">
        <f>VLOOKUP(A97,'[1]BASE DTPA'!A99:CA1407,4,0)</f>
        <v>DIANA CAROLINA MURILLO PENAGOS</v>
      </c>
      <c r="D97" s="3" t="s">
        <v>17</v>
      </c>
      <c r="E97" s="3" t="str">
        <f>VLOOKUP(A97,'[1]BASE DTPA'!A99:CS378,26,0)</f>
        <v>Santiago de Cali</v>
      </c>
      <c r="F97" s="3" t="str">
        <f>VLOOKUP(A97,'[1]BASE DTPA'!A99:CT378,25,0)</f>
        <v xml:space="preserve">Valle del Cauca </v>
      </c>
      <c r="G97" s="4" t="str">
        <f>VLOOKUP(A97,'[1]BASE DTPA'!A99:CU378,74,0)</f>
        <v>OPERARIO</v>
      </c>
      <c r="H97" s="4" t="s">
        <v>205</v>
      </c>
      <c r="I97" s="3" t="s">
        <v>18</v>
      </c>
      <c r="J97" s="3" t="str">
        <f>VLOOKUP(A97,'[1]BASE DTPA'!A99:CX378,38,0)</f>
        <v>PNN FARALLONES DE CALI</v>
      </c>
      <c r="K97" s="3" t="str">
        <f>VLOOKUP(A97,'[1]BASE DTPA'!A99:CY378,73,0)</f>
        <v>dianadymurillo@gmail.com</v>
      </c>
      <c r="L97" s="3">
        <v>6025561125</v>
      </c>
      <c r="M97" s="15" t="str">
        <f>VLOOKUP(A97,'[1]BASE DTPA'!A99:DA378,6,0)</f>
        <v>PA04-3202032-1-026 Prestar servicio de apoyo a la gestión con plena autonomía técnica y administrativa en los procedimientos requeridos del PNN Farallones de Cali para implementar las acciones de prevención, vigilancia y control, incluidas gestión del riesgo, seguridad y salud en el trabajo y atención de emergencias en las áreas protegidas administradas por PNNC, especialmente en los ecosistemas andinos y de páramo, en el marco de la conservación de la diversidad biológica de las Áreas Protegidas</v>
      </c>
      <c r="N97" s="6">
        <f>VLOOKUP(A97,'[1]BASE DTPA'!A99:DB378,16,0)</f>
        <v>24916463</v>
      </c>
      <c r="O97" s="8">
        <f>VLOOKUP(A97,'[1]BASE DTPA'!A99:DC378,53,0)</f>
        <v>45702</v>
      </c>
      <c r="P97" s="8">
        <f>VLOOKUP(A97,'[1]BASE DTPA'!A99:DD378,54,0)</f>
        <v>46022</v>
      </c>
      <c r="Q97" s="1"/>
      <c r="R97" s="1"/>
      <c r="S97" s="1"/>
      <c r="T97" s="1"/>
      <c r="U97" s="1"/>
      <c r="V97" s="1"/>
      <c r="W97" s="1"/>
      <c r="X97" s="1"/>
      <c r="Y97" s="1"/>
      <c r="Z97" s="1"/>
      <c r="AA97" s="1"/>
      <c r="AB97" s="1"/>
    </row>
    <row r="98" spans="1:28" ht="63" x14ac:dyDescent="0.3">
      <c r="A98" s="2" t="s">
        <v>206</v>
      </c>
      <c r="B98" s="3" t="str">
        <f>VLOOKUP(A98,'[1]BASE DTPA'!A100:CA379,3,0)</f>
        <v>CPS-DTPA-100-2025</v>
      </c>
      <c r="C98" s="3" t="str">
        <f>VLOOKUP(A98,'[1]BASE DTPA'!A100:CA1408,4,0)</f>
        <v>JESÚS DAVID CAICEDO QUIÑONES</v>
      </c>
      <c r="D98" s="3" t="s">
        <v>17</v>
      </c>
      <c r="E98" s="3" t="str">
        <f>VLOOKUP(A98,'[1]BASE DTPA'!A100:CS379,26,0)</f>
        <v>Guapi</v>
      </c>
      <c r="F98" s="3" t="str">
        <f>VLOOKUP(A98,'[1]BASE DTPA'!A100:CT379,25,0)</f>
        <v>Cauca</v>
      </c>
      <c r="G98" s="4" t="str">
        <f>VLOOKUP(A98,'[1]BASE DTPA'!A100:CU379,74,0)</f>
        <v>TECNICO</v>
      </c>
      <c r="H98" s="4" t="s">
        <v>207</v>
      </c>
      <c r="I98" s="3" t="s">
        <v>18</v>
      </c>
      <c r="J98" s="3" t="str">
        <f>VLOOKUP(A98,'[1]BASE DTPA'!A100:CX379,38,0)</f>
        <v>PNN FARALLONES DE CALI</v>
      </c>
      <c r="K98" s="3" t="str">
        <f>VLOOKUP(A98,'[1]BASE DTPA'!A100:CY379,73,0)</f>
        <v>dida67986@gmail.com</v>
      </c>
      <c r="L98" s="3">
        <v>6025561125</v>
      </c>
      <c r="M98" s="15" t="str">
        <f>VLOOKUP(A98,'[1]BASE DTPA'!A100:DA379,6,0)</f>
        <v>PA04-3202032-1-022 Prestar servicios de apoyo a la gestión con plena autonomía técnica y administrativa en las actividades tecnicas requeridas del PNN Farallones de Cali para Implementar las acciones de prevención, vigilancia y control de las presiones en las áreas protegidas administradas por PNNC, especialmente la mineria ilegal, especialmente en los ecosistemas andinos y de páramo, en el marco de la conservación de la diversidad biológica de las Áreas Protegidas del SINAP Nacional.</v>
      </c>
      <c r="N98" s="6">
        <f>VLOOKUP(A98,'[1]BASE DTPA'!A100:DB379,16,0)</f>
        <v>28051671</v>
      </c>
      <c r="O98" s="8">
        <f>VLOOKUP(A98,'[1]BASE DTPA'!A100:DC379,53,0)</f>
        <v>45702</v>
      </c>
      <c r="P98" s="8">
        <f>VLOOKUP(A98,'[1]BASE DTPA'!A100:DD379,54,0)</f>
        <v>46021</v>
      </c>
      <c r="Q98" s="1"/>
      <c r="R98" s="1"/>
      <c r="S98" s="1"/>
      <c r="T98" s="1"/>
      <c r="U98" s="1"/>
      <c r="V98" s="1"/>
      <c r="W98" s="1"/>
      <c r="X98" s="1"/>
      <c r="Y98" s="1"/>
      <c r="Z98" s="1"/>
      <c r="AA98" s="1"/>
      <c r="AB98" s="1"/>
    </row>
    <row r="99" spans="1:28" ht="88.2" x14ac:dyDescent="0.3">
      <c r="A99" s="2" t="s">
        <v>208</v>
      </c>
      <c r="B99" s="3" t="str">
        <f>VLOOKUP(A99,'[1]BASE DTPA'!A101:CA380,3,0)</f>
        <v>CPS-DTPA-101-2025</v>
      </c>
      <c r="C99" s="3" t="str">
        <f>VLOOKUP(A99,'[1]BASE DTPA'!A101:CA1409,4,0)</f>
        <v>EIDER DAVID MONTAÑO SÁNCHEZ</v>
      </c>
      <c r="D99" s="3" t="s">
        <v>17</v>
      </c>
      <c r="E99" s="3" t="str">
        <f>VLOOKUP(A99,'[1]BASE DTPA'!A101:CS380,26,0)</f>
        <v>Guapi</v>
      </c>
      <c r="F99" s="3" t="str">
        <f>VLOOKUP(A99,'[1]BASE DTPA'!A101:CT380,25,0)</f>
        <v>Cauca</v>
      </c>
      <c r="G99" s="4" t="str">
        <f>VLOOKUP(A99,'[1]BASE DTPA'!A101:CU380,74,0)</f>
        <v>TECNICO</v>
      </c>
      <c r="H99" s="4" t="s">
        <v>209</v>
      </c>
      <c r="I99" s="3" t="s">
        <v>18</v>
      </c>
      <c r="J99" s="3" t="str">
        <f>VLOOKUP(A99,'[1]BASE DTPA'!A101:CX380,38,0)</f>
        <v>PNN FARALLONES DE CALI</v>
      </c>
      <c r="K99" s="3" t="str">
        <f>VLOOKUP(A99,'[1]BASE DTPA'!A101:CY380,73,0)</f>
        <v>eydercartel@gmail.com</v>
      </c>
      <c r="L99" s="3">
        <v>6025561125</v>
      </c>
      <c r="M99" s="15" t="str">
        <f>VLOOKUP(A99,'[1]BASE DTPA'!A101:DA380,6,0)</f>
        <v>PA04-3202032-1-021Prestar servicios de apoyo a la gestión con plena autonomía técnica y administrativa en las actividades tecnicas requeridas del PNN Farallones de Cali para Implementar las acciones de prevención, vigilancia y control en las áreas protegidas administradas por PNNC ,especialmente en los ecosistemas andinos y de páramo, en el marco de la conservación de la diversidad biológica de las Áreas Protegidas del SINAP Nacional.</v>
      </c>
      <c r="N99" s="6">
        <f>VLOOKUP(A99,'[1]BASE DTPA'!A101:DB380,16,0)</f>
        <v>28051671</v>
      </c>
      <c r="O99" s="8">
        <f>VLOOKUP(A99,'[1]BASE DTPA'!A101:DC380,53,0)</f>
        <v>45702</v>
      </c>
      <c r="P99" s="8">
        <f>VLOOKUP(A99,'[1]BASE DTPA'!A101:DD380,54,0)</f>
        <v>46021</v>
      </c>
      <c r="Q99" s="1"/>
      <c r="R99" s="1"/>
      <c r="S99" s="1"/>
      <c r="T99" s="1"/>
      <c r="U99" s="1"/>
      <c r="V99" s="1"/>
      <c r="W99" s="1"/>
      <c r="X99" s="1"/>
      <c r="Y99" s="1"/>
      <c r="Z99" s="1"/>
      <c r="AA99" s="1"/>
      <c r="AB99" s="1"/>
    </row>
    <row r="100" spans="1:28" ht="63" x14ac:dyDescent="0.3">
      <c r="A100" s="2" t="s">
        <v>210</v>
      </c>
      <c r="B100" s="3" t="str">
        <f>VLOOKUP(A100,'[1]BASE DTPA'!A102:CA381,3,0)</f>
        <v>CPS-DTPA-102-2025</v>
      </c>
      <c r="C100" s="3" t="str">
        <f>VLOOKUP(A100,'[1]BASE DTPA'!A102:CA1410,4,0)</f>
        <v>GUILLERMO MEDARDO PANTOJA CAICEDO</v>
      </c>
      <c r="D100" s="3" t="s">
        <v>17</v>
      </c>
      <c r="E100" s="3" t="str">
        <f>VLOOKUP(A100,'[1]BASE DTPA'!A102:CS381,26,0)</f>
        <v>Buenaventura</v>
      </c>
      <c r="F100" s="3" t="str">
        <f>VLOOKUP(A100,'[1]BASE DTPA'!A102:CT381,25,0)</f>
        <v>Valle del Cauca</v>
      </c>
      <c r="G100" s="4" t="str">
        <f>VLOOKUP(A100,'[1]BASE DTPA'!A102:CU381,74,0)</f>
        <v>TECNICO</v>
      </c>
      <c r="H100" s="4" t="s">
        <v>211</v>
      </c>
      <c r="I100" s="3" t="s">
        <v>18</v>
      </c>
      <c r="J100" s="3" t="str">
        <f>VLOOKUP(A100,'[1]BASE DTPA'!A102:CX381,38,0)</f>
        <v>PNN FARALLONES DE CALI</v>
      </c>
      <c r="K100" s="3" t="str">
        <f>VLOOKUP(A100,'[1]BASE DTPA'!A102:CY381,73,0)</f>
        <v>pantojaguillermo070@gmail.com</v>
      </c>
      <c r="L100" s="3">
        <v>6025561125</v>
      </c>
      <c r="M100" s="15" t="s">
        <v>212</v>
      </c>
      <c r="N100" s="6">
        <f>VLOOKUP(A100,'[1]BASE DTPA'!A102:DB381,16,0)</f>
        <v>25501531</v>
      </c>
      <c r="O100" s="8">
        <f>VLOOKUP(A100,'[1]BASE DTPA'!A102:DC381,53,0)</f>
        <v>45702</v>
      </c>
      <c r="P100" s="8">
        <f>VLOOKUP(A100,'[1]BASE DTPA'!A102:DD381,54,0)</f>
        <v>46021</v>
      </c>
      <c r="Q100" s="1"/>
      <c r="R100" s="1"/>
      <c r="S100" s="1"/>
      <c r="T100" s="1"/>
      <c r="U100" s="1"/>
      <c r="V100" s="1"/>
      <c r="W100" s="1"/>
      <c r="X100" s="1"/>
      <c r="Y100" s="1"/>
      <c r="Z100" s="1"/>
      <c r="AA100" s="1"/>
      <c r="AB100" s="1"/>
    </row>
    <row r="101" spans="1:28" ht="50.4" x14ac:dyDescent="0.3">
      <c r="A101" s="2" t="s">
        <v>213</v>
      </c>
      <c r="B101" s="3" t="str">
        <f>VLOOKUP(A101,'[1]BASE DTPA'!A103:CA382,3,0)</f>
        <v>CPS-DTPA-103-2025</v>
      </c>
      <c r="C101" s="3" t="str">
        <f>VLOOKUP(A101,'[1]BASE DTPA'!A103:CA1411,4,0)</f>
        <v>LUIS ENRIQUE GIL ALVAREZ</v>
      </c>
      <c r="D101" s="3" t="s">
        <v>17</v>
      </c>
      <c r="E101" s="3" t="str">
        <f>VLOOKUP(A101,'[1]BASE DTPA'!A103:CS382,26,0)</f>
        <v>Medellin</v>
      </c>
      <c r="F101" s="3" t="str">
        <f>VLOOKUP(A101,'[1]BASE DTPA'!A103:CT382,25,0)</f>
        <v>Antioquia</v>
      </c>
      <c r="G101" s="4" t="str">
        <f>VLOOKUP(A101,'[1]BASE DTPA'!A103:CU382,74,0)</f>
        <v>TECNICO</v>
      </c>
      <c r="H101" s="4" t="s">
        <v>214</v>
      </c>
      <c r="I101" s="3" t="s">
        <v>18</v>
      </c>
      <c r="J101" s="3" t="str">
        <f>VLOOKUP(A101,'[1]BASE DTPA'!A103:CX382,38,0)</f>
        <v>PNN UTRÍA</v>
      </c>
      <c r="K101" s="3" t="str">
        <f>VLOOKUP(A101,'[1]BASE DTPA'!A103:CY382,73,0)</f>
        <v>lega631228@gmail.com</v>
      </c>
      <c r="L101" s="3">
        <v>6025561125</v>
      </c>
      <c r="M101" s="15" t="str">
        <f>VLOOKUP(A101,'[1]BASE DTPA'!A103:DA382,6,0)</f>
        <v>Prestar servicios de apoyo a la gestión con plena autonomía técnica y administrativa en el PNN Utría para desarrollar las acciones técnicas derivadas de plan de ordenamiento ecoturístico del área protegida en el marco de la conservación de la diversidad biológica de las áreas protegidas del SINAP nacional</v>
      </c>
      <c r="N101" s="6">
        <f>VLOOKUP(A101,'[1]BASE DTPA'!A103:DB382,16,0)</f>
        <v>33774363</v>
      </c>
      <c r="O101" s="8">
        <f>VLOOKUP(A101,'[1]BASE DTPA'!A103:DC382,53,0)</f>
        <v>45705</v>
      </c>
      <c r="P101" s="8">
        <f>VLOOKUP(A101,'[1]BASE DTPA'!A103:DD382,54,0)</f>
        <v>46022</v>
      </c>
      <c r="Q101" s="1"/>
      <c r="R101" s="1"/>
      <c r="S101" s="1"/>
      <c r="T101" s="1"/>
      <c r="U101" s="1"/>
      <c r="V101" s="1"/>
      <c r="W101" s="1"/>
      <c r="X101" s="1"/>
      <c r="Y101" s="1"/>
      <c r="Z101" s="1"/>
      <c r="AA101" s="1"/>
      <c r="AB101" s="1"/>
    </row>
    <row r="102" spans="1:28" ht="100.8" x14ac:dyDescent="0.3">
      <c r="A102" s="2" t="s">
        <v>215</v>
      </c>
      <c r="B102" s="3" t="str">
        <f>VLOOKUP(A102,'[1]BASE DTPA'!A104:CA383,3,0)</f>
        <v>CPS-DTPA-104-2025</v>
      </c>
      <c r="C102" s="3" t="str">
        <f>VLOOKUP(A102,'[1]BASE DTPA'!A104:CA1412,4,0)</f>
        <v>HARLENSON PINILLA CESPEDES</v>
      </c>
      <c r="D102" s="3" t="s">
        <v>17</v>
      </c>
      <c r="E102" s="3" t="str">
        <f>VLOOKUP(A102,'[1]BASE DTPA'!A104:CS383,26,0)</f>
        <v>Turbo</v>
      </c>
      <c r="F102" s="3" t="str">
        <f>VLOOKUP(A102,'[1]BASE DTPA'!A104:CT383,25,0)</f>
        <v>Antioquia</v>
      </c>
      <c r="G102" s="4" t="str">
        <f>VLOOKUP(A102,'[1]BASE DTPA'!A104:CU383,74,0)</f>
        <v>PROFESIONAL</v>
      </c>
      <c r="H102" s="4" t="s">
        <v>216</v>
      </c>
      <c r="I102" s="3" t="s">
        <v>18</v>
      </c>
      <c r="J102" s="3" t="str">
        <f>VLOOKUP(A102,'[1]BASE DTPA'!A104:CX383,38,0)</f>
        <v>PNN LOS KATIOS</v>
      </c>
      <c r="K102" s="3" t="str">
        <f>VLOOKUP(A102,'[1]BASE DTPA'!A104:CY383,73,0)</f>
        <v>eem.katios@parquesnacionales.gov.co</v>
      </c>
      <c r="L102" s="3">
        <v>6025561125</v>
      </c>
      <c r="M102" s="15" t="str">
        <f>VLOOKUP(A102,'[1]BASE DTPA'!A104:DA383,6,0)</f>
        <v>Prestar servicios profesionales con plena autonomía técnica y administrativa en PNN LOS Katíos en las estrategias especiales de manejo que contribuyen a la construcción de la gobernanza y fortalecen las diversas formas de participación con los grupos étnicos presentes en el área protegida, en el marco de la conservación de la diversidad biológica de las áreas protegidas del SINAP nacional.</v>
      </c>
      <c r="N102" s="6">
        <f>VLOOKUP(A102,'[1]BASE DTPA'!A104:DB383,16,0)</f>
        <v>48364562</v>
      </c>
      <c r="O102" s="8">
        <f>VLOOKUP(A102,'[1]BASE DTPA'!A104:DC383,53,0)</f>
        <v>45705</v>
      </c>
      <c r="P102" s="8">
        <f>VLOOKUP(A102,'[1]BASE DTPA'!A104:DD383,54,0)</f>
        <v>46022</v>
      </c>
      <c r="Q102" s="1"/>
      <c r="R102" s="1"/>
      <c r="S102" s="1"/>
      <c r="T102" s="1"/>
      <c r="U102" s="1"/>
      <c r="V102" s="1"/>
      <c r="W102" s="1"/>
      <c r="X102" s="1"/>
      <c r="Y102" s="1"/>
      <c r="Z102" s="1"/>
      <c r="AA102" s="1"/>
      <c r="AB102" s="1"/>
    </row>
    <row r="103" spans="1:28" ht="63" x14ac:dyDescent="0.3">
      <c r="A103" s="2" t="s">
        <v>217</v>
      </c>
      <c r="B103" s="3" t="str">
        <f>VLOOKUP(A103,'[1]BASE DTPA'!A105:CA384,3,0)</f>
        <v>CPS-DTPA-105-2025</v>
      </c>
      <c r="C103" s="3" t="str">
        <f>VLOOKUP(A103,'[1]BASE DTPA'!A105:CA1413,4,0)</f>
        <v>HECTOR JAVIER NIÑO GOMEZ</v>
      </c>
      <c r="D103" s="3" t="s">
        <v>17</v>
      </c>
      <c r="E103" s="3" t="str">
        <f>VLOOKUP(A103,'[1]BASE DTPA'!A105:CS384,26,0)</f>
        <v>Ibague</v>
      </c>
      <c r="F103" s="3" t="str">
        <f>VLOOKUP(A103,'[1]BASE DTPA'!A105:CT384,25,0)</f>
        <v>Tolima</v>
      </c>
      <c r="G103" s="4" t="str">
        <f>VLOOKUP(A103,'[1]BASE DTPA'!A105:CU384,74,0)</f>
        <v>PROFESIONAL</v>
      </c>
      <c r="H103" s="4" t="s">
        <v>218</v>
      </c>
      <c r="I103" s="3" t="s">
        <v>18</v>
      </c>
      <c r="J103" s="3" t="str">
        <f>VLOOKUP(A103,'[1]BASE DTPA'!A105:CX384,38,0)</f>
        <v>PNN LOS KATIOS</v>
      </c>
      <c r="K103" s="3" t="str">
        <f>VLOOKUP(A103,'[1]BASE DTPA'!A105:CY384,73,0)</f>
        <v>eduambiental.katios@parquesnacionales.gov.co</v>
      </c>
      <c r="L103" s="3">
        <v>6025561125</v>
      </c>
      <c r="M103" s="15" t="str">
        <f>VLOOKUP(A103,'[1]BASE DTPA'!A105:DA384,6,0)</f>
        <v>PA06-3202056-5-016 Prestar servicios profesionales con plena autonomía técnica y administrativa en el PNN Los Katíos en la implementación del proceso estratégico de comunicación y educación ambiental que involucra actores priorizados y vinculados a la gestión territorial del área protegidas en el marco de la conservación de la diversidad biológica de las áreas protegidas del SINAP.</v>
      </c>
      <c r="N103" s="6">
        <f>VLOOKUP(A103,'[1]BASE DTPA'!A105:DB384,16,0)</f>
        <v>48210534</v>
      </c>
      <c r="O103" s="8">
        <f>VLOOKUP(A103,'[1]BASE DTPA'!A105:DC384,53,0)</f>
        <v>45706</v>
      </c>
      <c r="P103" s="8">
        <f>VLOOKUP(A103,'[1]BASE DTPA'!A105:DD384,54,0)</f>
        <v>46022</v>
      </c>
      <c r="Q103" s="1"/>
      <c r="R103" s="1"/>
      <c r="S103" s="1"/>
      <c r="T103" s="1"/>
      <c r="U103" s="1"/>
      <c r="V103" s="1"/>
      <c r="W103" s="1"/>
      <c r="X103" s="1"/>
      <c r="Y103" s="1"/>
      <c r="Z103" s="1"/>
      <c r="AA103" s="1"/>
      <c r="AB103" s="1"/>
    </row>
    <row r="104" spans="1:28" ht="88.2" x14ac:dyDescent="0.3">
      <c r="A104" s="2" t="s">
        <v>219</v>
      </c>
      <c r="B104" s="3" t="str">
        <f>VLOOKUP(A104,'[1]BASE DTPA'!A106:CA385,3,0)</f>
        <v>CPS-DTPA-106-2025</v>
      </c>
      <c r="C104" s="3" t="str">
        <f>VLOOKUP(A104,'[1]BASE DTPA'!A106:CA1414,4,0)</f>
        <v>JENNIFER CEBALLOS CRUZ</v>
      </c>
      <c r="D104" s="3" t="s">
        <v>17</v>
      </c>
      <c r="E104" s="3" t="str">
        <f>VLOOKUP(A104,'[1]BASE DTPA'!A106:CS385,26,0)</f>
        <v>Cali</v>
      </c>
      <c r="F104" s="3" t="str">
        <f>VLOOKUP(A104,'[1]BASE DTPA'!A106:CT385,25,0)</f>
        <v>Valle del Cauca</v>
      </c>
      <c r="G104" s="4" t="str">
        <f>VLOOKUP(A104,'[1]BASE DTPA'!A106:CU385,74,0)</f>
        <v>TECNOLOGO</v>
      </c>
      <c r="H104" s="4" t="s">
        <v>220</v>
      </c>
      <c r="I104" s="3" t="s">
        <v>18</v>
      </c>
      <c r="J104" s="3" t="str">
        <f>VLOOKUP(A104,'[1]BASE DTPA'!A106:CX385,38,0)</f>
        <v>PNN FARALLONES DE CALI</v>
      </c>
      <c r="K104" s="3" t="str">
        <f>VLOOKUP(A104,'[1]BASE DTPA'!A106:CY385,73,0)</f>
        <v>jennifer.ceballos.cruz23@gmail.com</v>
      </c>
      <c r="L104" s="3">
        <v>6025561125</v>
      </c>
      <c r="M104" s="15" t="str">
        <f>VLOOKUP(A104,'[1]BASE DTPA'!A106:DA385,6,0)</f>
        <v>PA04-3202032-1-011Prestar servicios de apoyo a la gestión con plena autonomía técnica y administrativa en las actividades requeridas del PNN Farallones de Cali para implementar las acciones de prevención, vigilancia y control asociadas a las presiones, especialmente mineria, en las áreas protegidas administradas por PNNC,  especialmente en los ecosistemas andinos y de páramo, en el marco de la conservación de la diversidad biológica de las Áreas Protegidas del SINAP Nacional.</v>
      </c>
      <c r="N104" s="6">
        <f>VLOOKUP(A104,'[1]BASE DTPA'!A106:DB385,16,0)</f>
        <v>38422296</v>
      </c>
      <c r="O104" s="8">
        <f>VLOOKUP(A104,'[1]BASE DTPA'!A106:DC385,53,0)</f>
        <v>45705</v>
      </c>
      <c r="P104" s="8">
        <f>VLOOKUP(A104,'[1]BASE DTPA'!A106:DD385,54,0)</f>
        <v>46022</v>
      </c>
      <c r="Q104" s="1"/>
      <c r="R104" s="1"/>
      <c r="S104" s="1"/>
      <c r="T104" s="1"/>
      <c r="U104" s="1"/>
      <c r="V104" s="1"/>
      <c r="W104" s="1"/>
      <c r="X104" s="1"/>
      <c r="Y104" s="1"/>
      <c r="Z104" s="1"/>
      <c r="AA104" s="1"/>
      <c r="AB104" s="1"/>
    </row>
    <row r="105" spans="1:28" ht="50.4" x14ac:dyDescent="0.3">
      <c r="A105" s="2" t="s">
        <v>221</v>
      </c>
      <c r="B105" s="3" t="str">
        <f>VLOOKUP(A105,'[1]BASE DTPA'!A107:CA386,3,0)</f>
        <v>CPS-DTPA-107-2025</v>
      </c>
      <c r="C105" s="3" t="str">
        <f>VLOOKUP(A105,'[1]BASE DTPA'!A107:CA1415,4,0)</f>
        <v>CLAUDIA VIVIANA URBANO MUÑOZ</v>
      </c>
      <c r="D105" s="3" t="s">
        <v>17</v>
      </c>
      <c r="E105" s="3" t="str">
        <f>VLOOKUP(A105,'[1]BASE DTPA'!A107:CS386,26,0)</f>
        <v>San Pablo</v>
      </c>
      <c r="F105" s="3" t="str">
        <f>VLOOKUP(A105,'[1]BASE DTPA'!A107:CT386,25,0)</f>
        <v>Nariño</v>
      </c>
      <c r="G105" s="4" t="str">
        <f>VLOOKUP(A105,'[1]BASE DTPA'!A107:CU386,74,0)</f>
        <v>TECNICO</v>
      </c>
      <c r="H105" s="4" t="s">
        <v>222</v>
      </c>
      <c r="I105" s="3" t="s">
        <v>18</v>
      </c>
      <c r="J105" s="3" t="str">
        <f>VLOOKUP(A105,'[1]BASE DTPA'!A107:CX386,38,0)</f>
        <v>PNN FARALLONES DE CALI</v>
      </c>
      <c r="K105" s="3" t="str">
        <f>VLOOKUP(A105,'[1]BASE DTPA'!A107:CY386,73,0)</f>
        <v>vivianaurbano18@gmail.com</v>
      </c>
      <c r="L105" s="3">
        <v>6025561125</v>
      </c>
      <c r="M105" s="15" t="str">
        <f>VLOOKUP(A105,'[1]BASE DTPA'!A107:DA386,6,0)</f>
        <v>Prestar servicios de apoyo a la gestión con plena autonomía técnica y administrativa en los procedimientos requeridos del PNN Farallones de Cali para implementar las acciones de prevención, vigilancia y control en las áreas protegidas administradas por PNNC,especialmente en los ecosistemas andinos y de páramo, en el marco de la conservación de la diversidad biológica de las Áreas Protegidas del SINAP Nacional.</v>
      </c>
      <c r="N105" s="6">
        <f>VLOOKUP(A105,'[1]BASE DTPA'!A107:DB386,16,0)</f>
        <v>25501531</v>
      </c>
      <c r="O105" s="8">
        <f>VLOOKUP(A105,'[1]BASE DTPA'!A107:DC386,53,0)</f>
        <v>45705</v>
      </c>
      <c r="P105" s="8">
        <f>VLOOKUP(A105,'[1]BASE DTPA'!A107:DD386,54,0)</f>
        <v>46022</v>
      </c>
      <c r="Q105" s="1"/>
      <c r="R105" s="1"/>
      <c r="S105" s="1"/>
      <c r="T105" s="1"/>
      <c r="U105" s="1"/>
      <c r="V105" s="1"/>
      <c r="W105" s="1"/>
      <c r="X105" s="1"/>
      <c r="Y105" s="1"/>
      <c r="Z105" s="1"/>
      <c r="AA105" s="1"/>
      <c r="AB105" s="1"/>
    </row>
    <row r="106" spans="1:28" ht="113.4" x14ac:dyDescent="0.3">
      <c r="A106" s="2" t="s">
        <v>223</v>
      </c>
      <c r="B106" s="3" t="str">
        <f>VLOOKUP(A106,'[1]BASE DTPA'!A108:CA387,3,0)</f>
        <v>CPS-DTPA-108-2025</v>
      </c>
      <c r="C106" s="3" t="str">
        <f>VLOOKUP(A106,'[1]BASE DTPA'!A108:CA1416,4,0)</f>
        <v>JOHN SEBASTIAN OVALLE TALAGA</v>
      </c>
      <c r="D106" s="3" t="s">
        <v>17</v>
      </c>
      <c r="E106" s="3" t="str">
        <f>VLOOKUP(A106,'[1]BASE DTPA'!A108:CS387,26,0)</f>
        <v>Cali</v>
      </c>
      <c r="F106" s="3" t="str">
        <f>VLOOKUP(A106,'[1]BASE DTPA'!A108:CT387,25,0)</f>
        <v>Valle del Cauca</v>
      </c>
      <c r="G106" s="4" t="str">
        <f>VLOOKUP(A106,'[1]BASE DTPA'!A108:CU387,74,0)</f>
        <v>PROFESIONAL</v>
      </c>
      <c r="H106" s="4" t="s">
        <v>224</v>
      </c>
      <c r="I106" s="3" t="s">
        <v>18</v>
      </c>
      <c r="J106" s="3" t="str">
        <f>VLOOKUP(A106,'[1]BASE DTPA'!A108:CX387,38,0)</f>
        <v>PNN FARALLONES DE CALI</v>
      </c>
      <c r="K106" s="3" t="str">
        <f>VLOOKUP(A106,'[1]BASE DTPA'!A108:CY387,73,0)</f>
        <v>sebastian.ovalle@outlook.com</v>
      </c>
      <c r="L106" s="3">
        <v>6025561125</v>
      </c>
      <c r="M106" s="15" t="str">
        <f>VLOOKUP(A106,'[1]BASE DTPA'!A108:DA387,6,0)</f>
        <v>PA04-3202008-9-043 Prestar servicios profesionales con plena autonomía técnica y administrativa en en el PNN Farallones de Cali para la realización de las actividades necesarias para la implementación técnica de los instrumentos de planeación (Programa de Monitoreo y Portafolio de Investigaciones) de la entidad, asociados a la estrategia de investigación y monitoreo en el área protegida, especialmente en los ecosistemas andinos y de páramo, en el marco de la conservación de la diversidad</v>
      </c>
      <c r="N106" s="6">
        <f>VLOOKUP(A106,'[1]BASE DTPA'!A108:DB387,16,0)</f>
        <v>43967787</v>
      </c>
      <c r="O106" s="8">
        <f>VLOOKUP(A106,'[1]BASE DTPA'!A108:DC387,53,0)</f>
        <v>45705</v>
      </c>
      <c r="P106" s="8">
        <f>VLOOKUP(A106,'[1]BASE DTPA'!A108:DD387,54,0)</f>
        <v>46022</v>
      </c>
      <c r="Q106" s="1"/>
      <c r="R106" s="1"/>
      <c r="S106" s="1"/>
      <c r="T106" s="1"/>
      <c r="U106" s="1"/>
      <c r="V106" s="1"/>
      <c r="W106" s="1"/>
      <c r="X106" s="1"/>
      <c r="Y106" s="1"/>
      <c r="Z106" s="1"/>
      <c r="AA106" s="1"/>
      <c r="AB106" s="1"/>
    </row>
    <row r="107" spans="1:28" ht="88.2" x14ac:dyDescent="0.3">
      <c r="A107" s="2" t="s">
        <v>225</v>
      </c>
      <c r="B107" s="3" t="str">
        <f>VLOOKUP(A107,'[1]BASE DTPA'!A109:CA1367,3,0)</f>
        <v>CPS-DTPA-109-2025</v>
      </c>
      <c r="C107" s="3" t="str">
        <f>VLOOKUP(A107,'[1]BASE DTPA'!A109:CA1417,4,0)</f>
        <v>JHON RICARDO OCAMPO IDALGO</v>
      </c>
      <c r="D107" s="3" t="s">
        <v>17</v>
      </c>
      <c r="E107" s="3" t="str">
        <f>VLOOKUP(A107,'[1]BASE DTPA'!A109:CS1367,26,0)</f>
        <v>Marquetalia</v>
      </c>
      <c r="F107" s="3" t="str">
        <f>VLOOKUP(A107,'[1]BASE DTPA'!A109:CT1367,25,0)</f>
        <v>Caldas</v>
      </c>
      <c r="G107" s="4" t="str">
        <f>VLOOKUP(A107,'[1]BASE DTPA'!A109:CU1367,74,0)</f>
        <v>PROFESIONAL</v>
      </c>
      <c r="H107" s="4" t="s">
        <v>226</v>
      </c>
      <c r="I107" s="3" t="s">
        <v>18</v>
      </c>
      <c r="J107" s="3" t="str">
        <f>VLOOKUP(A107,'[1]BASE DTPA'!A109:CX1367,38,0)</f>
        <v>PNN FARALLONES DE CALI</v>
      </c>
      <c r="K107" s="3" t="str">
        <f>VLOOKUP(A107,'[1]BASE DTPA'!A109:CY1367,73,0)</f>
        <v>jhon.ocampo.idalgo@correounivalle.edu.co</v>
      </c>
      <c r="L107" s="3">
        <v>6025561125</v>
      </c>
      <c r="M107" s="15" t="str">
        <f>VLOOKUP(A107,'[1]BASE DTPA'!A109:DA1367,6,0)</f>
        <v>PA04-3202008-9-044Prestar servicios profesionales con plena autonomía técnica y administrativa en el PNN Farallones de Cali , para la realización de las actividades necesarias para la implementación de los instrumentos de planeación (Programa de Monitoreo y Portafolio de Investigaciones) de la entidad,asociados a la estrategia de investigación y monitoreo en el área protegida, con énfasis en el manejo de especies invasoras,en los ecosistemas andinos y de páramo , especialmente en los ecosistema</v>
      </c>
      <c r="N107" s="6">
        <f>VLOOKUP(A107,'[1]BASE DTPA'!A109:DB1367,16,0)</f>
        <v>38422296</v>
      </c>
      <c r="O107" s="8">
        <f>VLOOKUP(A107,'[1]BASE DTPA'!A109:DC1367,53,0)</f>
        <v>45705</v>
      </c>
      <c r="P107" s="8">
        <f>VLOOKUP(A107,'[1]BASE DTPA'!A109:DD1367,54,0)</f>
        <v>46022</v>
      </c>
      <c r="Q107" s="1"/>
      <c r="R107" s="1"/>
      <c r="S107" s="1"/>
      <c r="T107" s="1"/>
      <c r="U107" s="1"/>
      <c r="V107" s="1"/>
      <c r="W107" s="1"/>
      <c r="X107" s="1"/>
      <c r="Y107" s="1"/>
      <c r="Z107" s="1"/>
      <c r="AA107" s="1"/>
      <c r="AB107" s="1"/>
    </row>
    <row r="108" spans="1:28" ht="126" x14ac:dyDescent="0.3">
      <c r="A108" s="2" t="s">
        <v>227</v>
      </c>
      <c r="B108" s="3" t="str">
        <f>VLOOKUP(A108,'[1]BASE DTPA'!A110:CA1368,3,0)</f>
        <v>CPS-DTPA-110-2025</v>
      </c>
      <c r="C108" s="3" t="str">
        <f>VLOOKUP(A108,'[1]BASE DTPA'!A110:CA1418,4,0)</f>
        <v>ANDRÉS DE LOS RIOS CORTES</v>
      </c>
      <c r="D108" s="3" t="s">
        <v>17</v>
      </c>
      <c r="E108" s="3" t="str">
        <f>VLOOKUP(A108,'[1]BASE DTPA'!A110:CS1368,26,0)</f>
        <v>Cali</v>
      </c>
      <c r="F108" s="3" t="str">
        <f>VLOOKUP(A108,'[1]BASE DTPA'!A110:CT1368,25,0)</f>
        <v>Valle del Cauca</v>
      </c>
      <c r="G108" s="4" t="str">
        <f>VLOOKUP(A108,'[1]BASE DTPA'!A110:CU1368,74,0)</f>
        <v>TECNOLOGO</v>
      </c>
      <c r="H108" s="4" t="s">
        <v>228</v>
      </c>
      <c r="I108" s="3" t="s">
        <v>18</v>
      </c>
      <c r="J108" s="3" t="str">
        <f>VLOOKUP(A108,'[1]BASE DTPA'!A110:CX1368,38,0)</f>
        <v>PNN FARALLONES DE CALI</v>
      </c>
      <c r="K108" s="3" t="str">
        <f>VLOOKUP(A108,'[1]BASE DTPA'!A110:CY1368,73,0)</f>
        <v>andresdlrc@gmail.com</v>
      </c>
      <c r="L108" s="3">
        <v>6025561125</v>
      </c>
      <c r="M108" s="15" t="str">
        <f>VLOOKUP(A108,'[1]BASE DTPA'!A110:DA1368,6,0)</f>
        <v>PA04-3202032-1-009Prestar servicios de apoyo a la gestión con plena autonomía técnica y administrativa en las actividades requeridas del PNN Farallones de Cali para implementar las acciones de prevención, vigilancia y control asociadas a las presiones, especialmente mineria, en las áreas protegidas administradas por PNNC, en el marco de la conservación de la diversidad biológica de las Áreas Protegidas del SINAP Nacional, especialmente en los ecosistemas andinos y de páramo, en el marco de la conservación de la diversidad biológica de las Áreas Protegidas del SINAP Nacional.</v>
      </c>
      <c r="N108" s="6">
        <f>VLOOKUP(A108,'[1]BASE DTPA'!A110:DB1368,16,0)</f>
        <v>35463076</v>
      </c>
      <c r="O108" s="8">
        <f>VLOOKUP(A108,'[1]BASE DTPA'!A110:DC1368,53,0)</f>
        <v>45705</v>
      </c>
      <c r="P108" s="8">
        <f>VLOOKUP(A108,'[1]BASE DTPA'!A110:DD1368,54,0)</f>
        <v>46022</v>
      </c>
      <c r="Q108" s="1"/>
      <c r="R108" s="1"/>
      <c r="S108" s="1"/>
      <c r="T108" s="1"/>
      <c r="U108" s="1"/>
      <c r="V108" s="1"/>
      <c r="W108" s="1"/>
      <c r="X108" s="1"/>
      <c r="Y108" s="1"/>
      <c r="Z108" s="1"/>
      <c r="AA108" s="1"/>
      <c r="AB108" s="1"/>
    </row>
    <row r="109" spans="1:28" ht="63" x14ac:dyDescent="0.3">
      <c r="A109" s="2" t="s">
        <v>229</v>
      </c>
      <c r="B109" s="3" t="str">
        <f>VLOOKUP(A109,'[1]BASE DTPA'!A111:CA1369,3,0)</f>
        <v>CPS-DTPA-111-2025</v>
      </c>
      <c r="C109" s="3" t="str">
        <f>VLOOKUP(A109,'[1]BASE DTPA'!A111:CA1419,4,0)</f>
        <v>JESÚS ARBEY DIAZ CAICEDO</v>
      </c>
      <c r="D109" s="3" t="s">
        <v>17</v>
      </c>
      <c r="E109" s="3" t="str">
        <f>VLOOKUP(A109,'[1]BASE DTPA'!A111:CS1369,26,0)</f>
        <v>Buenaventura</v>
      </c>
      <c r="F109" s="3" t="str">
        <f>VLOOKUP(A109,'[1]BASE DTPA'!A111:CT1369,25,0)</f>
        <v>Valle del Cauca</v>
      </c>
      <c r="G109" s="4" t="str">
        <f>VLOOKUP(A109,'[1]BASE DTPA'!A111:CU1369,74,0)</f>
        <v>TECNICO</v>
      </c>
      <c r="H109" s="4" t="s">
        <v>230</v>
      </c>
      <c r="I109" s="3" t="s">
        <v>18</v>
      </c>
      <c r="J109" s="3" t="str">
        <f>VLOOKUP(A109,'[1]BASE DTPA'!A111:CX1369,38,0)</f>
        <v>PNN FARALLONES DE CALI</v>
      </c>
      <c r="K109" s="3" t="str">
        <f>VLOOKUP(A109,'[1]BASE DTPA'!A111:CY1369,73,0)</f>
        <v>arbeyfelipe0205@gmail.com</v>
      </c>
      <c r="L109" s="3">
        <v>6025561125</v>
      </c>
      <c r="M109" s="15" t="str">
        <f>VLOOKUP(A109,'[1]BASE DTPA'!A111:DA1369,6,0)</f>
        <v>PA04-3202008-10-052 Prestar servicios de apoyo a la gestión con plena autonomía técnica y administrativa en las actividades técnicas requeridas del PNN Farallones de Cali para Adelantar procesos de coordinación de la función pública de la conservación que contribuyan a la construcción de la gobernanza y fortalezcan las diversas formas de participación con los grupos étnicos presentes en las áreas protegidas, en el marco de la conservación de la diversidad biológica de las Áreas Protegidas del SINAP</v>
      </c>
      <c r="N109" s="6">
        <f>VLOOKUP(A109,'[1]BASE DTPA'!A111:DB1369,16,0)</f>
        <v>33774363</v>
      </c>
      <c r="O109" s="8">
        <f>VLOOKUP(A109,'[1]BASE DTPA'!A111:DC1369,53,0)</f>
        <v>45705</v>
      </c>
      <c r="P109" s="8">
        <f>VLOOKUP(A109,'[1]BASE DTPA'!A111:DD1369,54,0)</f>
        <v>46021</v>
      </c>
      <c r="Q109" s="1"/>
      <c r="R109" s="1"/>
      <c r="S109" s="1"/>
      <c r="T109" s="1"/>
      <c r="U109" s="1"/>
      <c r="V109" s="1"/>
      <c r="W109" s="1"/>
      <c r="X109" s="1"/>
      <c r="Y109" s="1"/>
      <c r="Z109" s="1"/>
      <c r="AA109" s="1"/>
      <c r="AB109" s="1"/>
    </row>
    <row r="110" spans="1:28" ht="75.599999999999994" x14ac:dyDescent="0.3">
      <c r="A110" s="2" t="s">
        <v>231</v>
      </c>
      <c r="B110" s="3" t="str">
        <f>VLOOKUP(A110,'[1]BASE DTPA'!A112:CA1370,3,0)</f>
        <v>CPS-DTPA-112-2025</v>
      </c>
      <c r="C110" s="3" t="str">
        <f>VLOOKUP(A110,'[1]BASE DTPA'!A112:CA1420,4,0)</f>
        <v>VICTOR HUGO ESTUPIÑAN ESTUPIÑAN</v>
      </c>
      <c r="D110" s="3" t="s">
        <v>17</v>
      </c>
      <c r="E110" s="3" t="str">
        <f>VLOOKUP(A110,'[1]BASE DTPA'!A112:CS1370,26,0)</f>
        <v>El Charco</v>
      </c>
      <c r="F110" s="3" t="str">
        <f>VLOOKUP(A110,'[1]BASE DTPA'!A112:CT1370,25,0)</f>
        <v>Nariño</v>
      </c>
      <c r="G110" s="4" t="str">
        <f>VLOOKUP(A110,'[1]BASE DTPA'!A112:CU1370,74,0)</f>
        <v>TECNICO</v>
      </c>
      <c r="H110" s="4" t="s">
        <v>232</v>
      </c>
      <c r="I110" s="3" t="s">
        <v>18</v>
      </c>
      <c r="J110" s="3" t="str">
        <f>VLOOKUP(A110,'[1]BASE DTPA'!A112:CX1370,38,0)</f>
        <v>PNN SANQUIANGA</v>
      </c>
      <c r="K110" s="3" t="str">
        <f>VLOOKUP(A110,'[1]BASE DTPA'!A112:CY1370,73,0)</f>
        <v>victorhugoestupinan2971@gmail.com</v>
      </c>
      <c r="L110" s="3">
        <v>6025561125</v>
      </c>
      <c r="M110" s="15" t="str">
        <f>VLOOKUP(A110,'[1]BASE DTPA'!A112:DA1370,6,0)</f>
        <v>Prestar servicios de apoyo a la gestión con plena autonomía técnica y administrativa en el PNN Sanquianga para desarrollar las actividades técnicas de prevención, vigilancia y control en el marco de la conservación de la biodiversidad de las áreas protegidas del SINAP nacional.</v>
      </c>
      <c r="N110" s="6">
        <f>VLOOKUP(A110,'[1]BASE DTPA'!A112:DB1370,16,0)</f>
        <v>28051671</v>
      </c>
      <c r="O110" s="8">
        <f>VLOOKUP(A110,'[1]BASE DTPA'!A112:DC1370,53,0)</f>
        <v>45705</v>
      </c>
      <c r="P110" s="8">
        <f>VLOOKUP(A110,'[1]BASE DTPA'!A112:DD1370,54,0)</f>
        <v>46022</v>
      </c>
      <c r="Q110" s="1"/>
      <c r="R110" s="1"/>
      <c r="S110" s="1"/>
      <c r="T110" s="1"/>
      <c r="U110" s="1"/>
      <c r="V110" s="1"/>
      <c r="W110" s="1"/>
      <c r="X110" s="1"/>
      <c r="Y110" s="1"/>
      <c r="Z110" s="1"/>
      <c r="AA110" s="1"/>
      <c r="AB110" s="1"/>
    </row>
    <row r="111" spans="1:28" ht="75.599999999999994" x14ac:dyDescent="0.3">
      <c r="A111" s="2" t="s">
        <v>233</v>
      </c>
      <c r="B111" s="3" t="str">
        <f>VLOOKUP(A111,'[1]BASE DTPA'!A113:CA1371,3,0)</f>
        <v>CPS-DTPA-113-2025</v>
      </c>
      <c r="C111" s="3" t="str">
        <f>VLOOKUP(A111,'[1]BASE DTPA'!A113:CA1421,4,0)</f>
        <v>JENNIFER ESPAÑA ENDO</v>
      </c>
      <c r="D111" s="3" t="s">
        <v>17</v>
      </c>
      <c r="E111" s="3" t="str">
        <f>VLOOKUP(A111,'[1]BASE DTPA'!A113:CS1371,26,0)</f>
        <v>Neiva</v>
      </c>
      <c r="F111" s="3" t="str">
        <f>VLOOKUP(A111,'[1]BASE DTPA'!A113:CT1371,25,0)</f>
        <v>Huila</v>
      </c>
      <c r="G111" s="4" t="str">
        <f>VLOOKUP(A111,'[1]BASE DTPA'!A113:CU1371,74,0)</f>
        <v>PROFESIONAL</v>
      </c>
      <c r="H111" s="4" t="s">
        <v>234</v>
      </c>
      <c r="I111" s="3" t="s">
        <v>18</v>
      </c>
      <c r="J111" s="3" t="str">
        <f>VLOOKUP(A111,'[1]BASE DTPA'!A113:CX1371,38,0)</f>
        <v>PNN FARALLONES DE CALI</v>
      </c>
      <c r="K111" s="3" t="str">
        <f>VLOOKUP(A111,'[1]BASE DTPA'!A113:CY1371,73,0)</f>
        <v>pm.farallones@parquesnacionales.gov.co</v>
      </c>
      <c r="L111" s="3">
        <v>6025561125</v>
      </c>
      <c r="M111" s="15" t="str">
        <f>VLOOKUP(A111,'[1]BASE DTPA'!A113:DA1371,6,0)</f>
        <v>PA04-3202052-8-040 Prestar servicios profesionales a la gestión con plena autonomía técnica y administrativa en el PNN Farallones de Cali en la realización de las actividades necesarias para actualizar los instrumentos de planeación de las áreas administradas por la entidad, especialmente en los ecosistemas andinos y de páramo, en el marco de la conservación de la diversidad biológica de las Áreas Protegidas del SINAP Nacional.</v>
      </c>
      <c r="N111" s="6">
        <f>VLOOKUP(A111,'[1]BASE DTPA'!A113:DB1371,16,0)</f>
        <v>66441479</v>
      </c>
      <c r="O111" s="8">
        <f>VLOOKUP(A111,'[1]BASE DTPA'!A113:DC1371,53,0)</f>
        <v>45705</v>
      </c>
      <c r="P111" s="8">
        <f>VLOOKUP(A111,'[1]BASE DTPA'!A113:DD1371,54,0)</f>
        <v>46022</v>
      </c>
      <c r="Q111" s="1"/>
      <c r="R111" s="1"/>
      <c r="S111" s="1"/>
      <c r="T111" s="1"/>
      <c r="U111" s="1"/>
      <c r="V111" s="1"/>
      <c r="W111" s="1"/>
      <c r="X111" s="1"/>
      <c r="Y111" s="1"/>
      <c r="Z111" s="1"/>
      <c r="AA111" s="1"/>
      <c r="AB111" s="1"/>
    </row>
    <row r="112" spans="1:28" ht="63" x14ac:dyDescent="0.3">
      <c r="A112" s="2" t="s">
        <v>235</v>
      </c>
      <c r="B112" s="3" t="str">
        <f>VLOOKUP(A112,'[1]BASE DTPA'!A114:CA1372,3,0)</f>
        <v>CPS-DTPA-114-2025</v>
      </c>
      <c r="C112" s="3" t="str">
        <f>VLOOKUP(A112,'[1]BASE DTPA'!A114:CA1422,4,0)</f>
        <v>JOHN ALEXANDER ACOSTA HUAZA</v>
      </c>
      <c r="D112" s="3" t="s">
        <v>17</v>
      </c>
      <c r="E112" s="3" t="str">
        <f>VLOOKUP(A112,'[1]BASE DTPA'!A114:CS1372,26,0)</f>
        <v>Cali</v>
      </c>
      <c r="F112" s="3" t="str">
        <f>VLOOKUP(A112,'[1]BASE DTPA'!A114:CT1372,25,0)</f>
        <v>Valle del Cauca</v>
      </c>
      <c r="G112" s="4" t="str">
        <f>VLOOKUP(A112,'[1]BASE DTPA'!A114:CU1372,74,0)</f>
        <v>PROFESIONAL</v>
      </c>
      <c r="H112" s="4" t="s">
        <v>236</v>
      </c>
      <c r="I112" s="3" t="s">
        <v>18</v>
      </c>
      <c r="J112" s="3" t="str">
        <f>VLOOKUP(A112,'[1]BASE DTPA'!A114:CX1372,38,0)</f>
        <v>PNN FARALLONES DE CALI</v>
      </c>
      <c r="K112" s="3" t="str">
        <f>VLOOKUP(A112,'[1]BASE DTPA'!A114:CY1372,73,0)</f>
        <v>jhonacosta2709@hotmail.com</v>
      </c>
      <c r="L112" s="3">
        <v>6025561125</v>
      </c>
      <c r="M112" s="15" t="str">
        <f>VLOOKUP(A112,'[1]BASE DTPA'!A114:DA1372,6,0)</f>
        <v xml:space="preserve">PA04-3202032-1-006 Prestar servicios profesionales en el PNN Farallones de Cali para realizar las actividades juridicas necesarias en la Implementacion de las acciones de prevencion, vigilancia y control relacionadas con del proceso sancionatorio ambiental en las areas protegidas administradas por PNNC, especialmente en los ecosistemas andinos y de paramo, en el marco de la conservacion de la diversidad biologica de las Areas Protegidas del SINAP Nacional	</v>
      </c>
      <c r="N112" s="6">
        <f>VLOOKUP(A112,'[1]BASE DTPA'!A114:DB1372,16,0)</f>
        <v>46124236</v>
      </c>
      <c r="O112" s="8">
        <f>VLOOKUP(A112,'[1]BASE DTPA'!A114:DC1372,53,0)</f>
        <v>45705</v>
      </c>
      <c r="P112" s="8">
        <f>VLOOKUP(A112,'[1]BASE DTPA'!A114:DD1372,54,0)</f>
        <v>46022</v>
      </c>
      <c r="Q112" s="1"/>
      <c r="R112" s="1"/>
      <c r="S112" s="1"/>
      <c r="T112" s="1"/>
      <c r="U112" s="1"/>
      <c r="V112" s="1"/>
      <c r="W112" s="1"/>
      <c r="X112" s="1"/>
      <c r="Y112" s="1"/>
      <c r="Z112" s="1"/>
      <c r="AA112" s="1"/>
      <c r="AB112" s="1"/>
    </row>
    <row r="113" spans="1:28" ht="75.599999999999994" x14ac:dyDescent="0.3">
      <c r="A113" s="2" t="s">
        <v>237</v>
      </c>
      <c r="B113" s="3" t="str">
        <f>VLOOKUP(A113,'[1]BASE DTPA'!A115:CA1373,3,0)</f>
        <v>CPS-DTPA-115-2025</v>
      </c>
      <c r="C113" s="3" t="str">
        <f>VLOOKUP(A113,'[1]BASE DTPA'!A115:CA1423,4,0)</f>
        <v>JAVIER STIVEN ATOY PAZ</v>
      </c>
      <c r="D113" s="3" t="s">
        <v>17</v>
      </c>
      <c r="E113" s="3" t="str">
        <f>VLOOKUP(A113,'[1]BASE DTPA'!A115:CS1373,26,0)</f>
        <v>Dagua</v>
      </c>
      <c r="F113" s="3" t="str">
        <f>VLOOKUP(A113,'[1]BASE DTPA'!A115:CT1373,25,0)</f>
        <v>Valle del Cauca</v>
      </c>
      <c r="G113" s="4" t="str">
        <f>VLOOKUP(A113,'[1]BASE DTPA'!A115:CU1373,74,0)</f>
        <v>TECNICO</v>
      </c>
      <c r="H113" s="4" t="s">
        <v>238</v>
      </c>
      <c r="I113" s="3" t="s">
        <v>18</v>
      </c>
      <c r="J113" s="3" t="str">
        <f>VLOOKUP(A113,'[1]BASE DTPA'!A115:CX1373,38,0)</f>
        <v>PNN FARALLONES DE CALI</v>
      </c>
      <c r="K113" s="3" t="str">
        <f>VLOOKUP(A113,'[1]BASE DTPA'!A115:CY1373,73,0)</f>
        <v>stivenatoy20@gmail.com</v>
      </c>
      <c r="L113" s="3">
        <v>6025561125</v>
      </c>
      <c r="M113" s="15" t="str">
        <f>VLOOKUP(A113,'[1]BASE DTPA'!A115:DA1373,6,0)</f>
        <v>Prestar servicios de apoyo a la gestión con plena autonomía técnica y administrativa en las actividades tecnicas requeridas del PNN Farallones de Cali para Implementar el proceso de restauración en las zonas degradadas y/o alteradas de las áreas protegidas nacionales y/o zonas de influencia especialmente en los ecosistemas andinos y de páramo, en el marco de la conservación de la diversidad biológica de las Áreas Protegidas del SINAP Nacional.</v>
      </c>
      <c r="N113" s="6">
        <f>VLOOKUP(A113,'[1]BASE DTPA'!A115:DB1373,16,0)</f>
        <v>27962335</v>
      </c>
      <c r="O113" s="8">
        <f>VLOOKUP(A113,'[1]BASE DTPA'!A115:DC1373,53,0)</f>
        <v>45706</v>
      </c>
      <c r="P113" s="8">
        <f>VLOOKUP(A113,'[1]BASE DTPA'!A115:DD1373,54,0)</f>
        <v>46021</v>
      </c>
      <c r="Q113" s="1"/>
      <c r="R113" s="1"/>
      <c r="S113" s="1"/>
      <c r="T113" s="1"/>
      <c r="U113" s="1"/>
      <c r="V113" s="1"/>
      <c r="W113" s="1"/>
      <c r="X113" s="1"/>
      <c r="Y113" s="1"/>
      <c r="Z113" s="1"/>
      <c r="AA113" s="1"/>
      <c r="AB113" s="1"/>
    </row>
    <row r="114" spans="1:28" ht="126" x14ac:dyDescent="0.3">
      <c r="A114" s="2" t="s">
        <v>239</v>
      </c>
      <c r="B114" s="3" t="str">
        <f>VLOOKUP(A114,'[1]BASE DTPA'!A117:CA1374,3,0)</f>
        <v>CPS-DTPA-116-2025</v>
      </c>
      <c r="C114" s="3" t="str">
        <f>VLOOKUP(A114,'[1]BASE DTPA'!A117:CA1424,4,0)</f>
        <v>EDGAR REYES GOLONDRINO</v>
      </c>
      <c r="D114" s="3" t="s">
        <v>17</v>
      </c>
      <c r="E114" s="3" t="str">
        <f>VLOOKUP(A114,'[1]BASE DTPA'!A117:CS1374,26,0)</f>
        <v>Cali</v>
      </c>
      <c r="F114" s="3" t="str">
        <f>VLOOKUP(A114,'[1]BASE DTPA'!A117:CT1374,25,0)</f>
        <v>Valle del Cauca</v>
      </c>
      <c r="G114" s="4" t="str">
        <f>VLOOKUP(A114,'[1]BASE DTPA'!A117:CU1374,74,0)</f>
        <v>PROFESIONAL</v>
      </c>
      <c r="H114" s="4" t="s">
        <v>240</v>
      </c>
      <c r="I114" s="3" t="s">
        <v>18</v>
      </c>
      <c r="J114" s="3" t="str">
        <f>VLOOKUP(A114,'[1]BASE DTPA'!A117:CX1374,38,0)</f>
        <v>PNN FARALLONES DE CALI</v>
      </c>
      <c r="K114" s="3" t="str">
        <f>VLOOKUP(A114,'[1]BASE DTPA'!A117:CY1374,73,0)</f>
        <v>edgarreyesgolondrino@gmail.com</v>
      </c>
      <c r="L114" s="3">
        <v>6025561125</v>
      </c>
      <c r="M114" s="15" t="str">
        <f>VLOOKUP(A114,'[1]BASE DTPA'!A117:DA1374,6,0)</f>
        <v>PA04-3202008-9-046 Prestar servicios profesionales con plena autonomía técnica y administrativa en el el PNN Farallones de Cali para la realización de actividades necesarias de Implementar los instrumentos de planeación (planes de manejo / rem u otros programas y lineamientos) de la entidad, asociadas a las acciones técnicas sobre el recurso hídrico, especialmente en los ecosistemas andinos y de páramo, en el marco de la conservación de la diversidad biológica de las Áreas Protegidas del SINAP Nacional.</v>
      </c>
      <c r="N114" s="6">
        <f>VLOOKUP(A114,'[1]BASE DTPA'!A117:DB1374,16,0)</f>
        <v>48210534</v>
      </c>
      <c r="O114" s="8">
        <f>VLOOKUP(A114,'[1]BASE DTPA'!A117:DC1374,53,0)</f>
        <v>45706</v>
      </c>
      <c r="P114" s="8">
        <f>VLOOKUP(A114,'[1]BASE DTPA'!A117:DD1374,54,0)</f>
        <v>46022</v>
      </c>
      <c r="Q114" s="1"/>
      <c r="R114" s="1"/>
      <c r="S114" s="1"/>
      <c r="T114" s="1"/>
      <c r="U114" s="1"/>
      <c r="V114" s="1"/>
      <c r="W114" s="1"/>
      <c r="X114" s="1"/>
      <c r="Y114" s="1"/>
      <c r="Z114" s="1"/>
      <c r="AA114" s="1"/>
      <c r="AB114" s="1"/>
    </row>
    <row r="115" spans="1:28" ht="63" x14ac:dyDescent="0.3">
      <c r="A115" s="2" t="s">
        <v>241</v>
      </c>
      <c r="B115" s="3" t="str">
        <f>VLOOKUP(A115,'[1]BASE DTPA'!A118:CA1375,3,0)</f>
        <v>CPS-DTPA-117-2025</v>
      </c>
      <c r="C115" s="3" t="str">
        <f>VLOOKUP(A115,'[1]BASE DTPA'!A118:CA1425,4,0)</f>
        <v>ZULAY QUINTO VALOYES</v>
      </c>
      <c r="D115" s="3" t="s">
        <v>17</v>
      </c>
      <c r="E115" s="3" t="str">
        <f>VLOOKUP(A115,'[1]BASE DTPA'!A118:CS1375,26,0)</f>
        <v>Quibdó</v>
      </c>
      <c r="F115" s="3" t="str">
        <f>VLOOKUP(A115,'[1]BASE DTPA'!A118:CT1375,25,0)</f>
        <v>Chocó</v>
      </c>
      <c r="G115" s="4" t="str">
        <f>VLOOKUP(A115,'[1]BASE DTPA'!A118:CU1375,74,0)</f>
        <v>PROFESIONAL</v>
      </c>
      <c r="H115" s="4" t="s">
        <v>242</v>
      </c>
      <c r="I115" s="3" t="s">
        <v>18</v>
      </c>
      <c r="J115" s="3" t="str">
        <f>VLOOKUP(A115,'[1]BASE DTPA'!A118:CX1375,38,0)</f>
        <v>PNN UTRÍA</v>
      </c>
      <c r="K115" s="3" t="str">
        <f>VLOOKUP(A115,'[1]BASE DTPA'!A118:CY1375,73,0)</f>
        <v>monitoreo.utria@parquesnacionales.gov.co</v>
      </c>
      <c r="L115" s="3">
        <v>6025561125</v>
      </c>
      <c r="M115" s="15" t="str">
        <f>VLOOKUP(A115,'[1]BASE DTPA'!A118:DA1375,6,0)</f>
        <v>Prestar servicios profesionales con plena autonomía técnica y administrativa en el PNN Utría en el monitoreo de los Valores objeto de conservación a priorizar y el acompañamiento de las investigaciones que brinden insumos al manejo, en el marco de la conservación de la diversidad biológica de las áreas protegidas del SINAP nacional.</v>
      </c>
      <c r="N115" s="6">
        <f>VLOOKUP(A115,'[1]BASE DTPA'!A118:DB1375,16,0)</f>
        <v>37274599</v>
      </c>
      <c r="O115" s="8">
        <f>VLOOKUP(A115,'[1]BASE DTPA'!A118:DC1375,53,0)</f>
        <v>45707</v>
      </c>
      <c r="P115" s="8">
        <f>VLOOKUP(A115,'[1]BASE DTPA'!A118:DD1375,54,0)</f>
        <v>45950</v>
      </c>
      <c r="Q115" s="1"/>
      <c r="R115" s="1"/>
      <c r="S115" s="1"/>
      <c r="T115" s="1"/>
      <c r="U115" s="1"/>
      <c r="V115" s="1"/>
      <c r="W115" s="1"/>
      <c r="X115" s="1"/>
      <c r="Y115" s="1"/>
      <c r="Z115" s="1"/>
      <c r="AA115" s="1"/>
      <c r="AB115" s="1"/>
    </row>
    <row r="116" spans="1:28" ht="37.799999999999997" x14ac:dyDescent="0.3">
      <c r="A116" s="2" t="s">
        <v>243</v>
      </c>
      <c r="B116" s="3" t="str">
        <f>VLOOKUP(A116,'[1]BASE DTPA'!A119:CA1376,3,0)</f>
        <v>CPS-DTPA-118-2025</v>
      </c>
      <c r="C116" s="3" t="str">
        <f>VLOOKUP(A116,'[1]BASE DTPA'!A119:CA1426,4,0)</f>
        <v>CRISTIAN DAVID BENAVIDES TELLO</v>
      </c>
      <c r="D116" s="3" t="s">
        <v>17</v>
      </c>
      <c r="E116" s="3" t="str">
        <f>VLOOKUP(A116,'[1]BASE DTPA'!A119:CS1376,26,0)</f>
        <v>Dagua</v>
      </c>
      <c r="F116" s="3" t="str">
        <f>VLOOKUP(A116,'[1]BASE DTPA'!A119:CT1376,25,0)</f>
        <v>Valle del Cauca</v>
      </c>
      <c r="G116" s="4" t="str">
        <f>VLOOKUP(A116,'[1]BASE DTPA'!A119:CU1376,74,0)</f>
        <v>OPERARIO</v>
      </c>
      <c r="H116" s="4" t="s">
        <v>244</v>
      </c>
      <c r="I116" s="3" t="s">
        <v>18</v>
      </c>
      <c r="J116" s="3" t="str">
        <f>VLOOKUP(A116,'[1]BASE DTPA'!A119:CX1376,38,0)</f>
        <v>PNN FARALLONES DE CALI</v>
      </c>
      <c r="K116" s="3" t="str">
        <f>VLOOKUP(A116,'[1]BASE DTPA'!A119:CY1376,73,0)</f>
        <v>cdobenavidestello057@gmail.com</v>
      </c>
      <c r="L116" s="3">
        <v>6025561125</v>
      </c>
      <c r="M116" s="15" t="str">
        <f>VLOOKUP(A116,'[1]BASE DTPA'!A119:DA1376,6,0)</f>
        <v>Prestar servicios de apoyo a la gestión con plena autonomía técnica y administrativa en el PNN Farallones de Cali para desarrollar actividades operativas de prevención, vigilancia y control en las áreas protegidas administradas por PNNC, especialmente en los ecosistemas andinos y de páramo, en el marco de la conservación de la diversidad biológica de las Áreas Protegidas del SINAP Nacional.</v>
      </c>
      <c r="N116" s="6">
        <f>VLOOKUP(A116,'[1]BASE DTPA'!A119:DB1376,16,0)</f>
        <v>24601065</v>
      </c>
      <c r="O116" s="8">
        <f>VLOOKUP(A116,'[1]BASE DTPA'!A119:DC1376,53,0)</f>
        <v>45707</v>
      </c>
      <c r="P116" s="8">
        <f>VLOOKUP(A116,'[1]BASE DTPA'!A119:DD1376,54,0)</f>
        <v>46022</v>
      </c>
      <c r="Q116" s="1"/>
      <c r="R116" s="1"/>
      <c r="S116" s="1"/>
      <c r="T116" s="1"/>
      <c r="U116" s="1"/>
      <c r="V116" s="1"/>
      <c r="W116" s="1"/>
      <c r="X116" s="1"/>
      <c r="Y116" s="1"/>
      <c r="Z116" s="1"/>
      <c r="AA116" s="1"/>
      <c r="AB116" s="1"/>
    </row>
    <row r="117" spans="1:28" ht="63" x14ac:dyDescent="0.3">
      <c r="A117" s="2" t="s">
        <v>245</v>
      </c>
      <c r="B117" s="3" t="str">
        <f>VLOOKUP(A117,'[1]BASE DTPA'!A120:CA1377,3,0)</f>
        <v>CPS-DTPA-119-2025</v>
      </c>
      <c r="C117" s="3" t="str">
        <f>VLOOKUP(A117,'[1]BASE DTPA'!A120:CA1427,4,0)</f>
        <v>KAREN FERNANDA OSORIO MARIN</v>
      </c>
      <c r="D117" s="3" t="s">
        <v>17</v>
      </c>
      <c r="E117" s="3" t="str">
        <f>VLOOKUP(A117,'[1]BASE DTPA'!A120:CS1377,26,0)</f>
        <v>Armenia</v>
      </c>
      <c r="F117" s="3" t="str">
        <f>VLOOKUP(A117,'[1]BASE DTPA'!A120:CT1377,25,0)</f>
        <v>Quindio</v>
      </c>
      <c r="G117" s="4" t="str">
        <f>VLOOKUP(A117,'[1]BASE DTPA'!A120:CU1377,74,0)</f>
        <v>PROFESIONAL</v>
      </c>
      <c r="H117" s="4" t="s">
        <v>246</v>
      </c>
      <c r="I117" s="3" t="s">
        <v>18</v>
      </c>
      <c r="J117" s="3" t="str">
        <f>VLOOKUP(A117,'[1]BASE DTPA'!A120:CX1377,38,0)</f>
        <v>PNN FARALLONES DE CALI</v>
      </c>
      <c r="K117" s="3" t="str">
        <f>VLOOKUP(A117,'[1]BASE DTPA'!A120:CY1377,73,0)</f>
        <v>kfosriom@gmail.com</v>
      </c>
      <c r="L117" s="3">
        <v>6025561125</v>
      </c>
      <c r="M117" s="15" t="str">
        <f>VLOOKUP(A117,'[1]BASE DTPA'!A120:DA1377,6,0)</f>
        <v>PA04-3202032-1-005 Prestar servicios profesionales con plena autonomia tecnica y administrativa en el PNN Farallones de Cali para realizar las actividades necesarias en la planeacion e implementacion de las acciones de prevencion, vigilancia y control en las areas protegidas administradas por PNNC, en los ecosistemas andinos y de paramo, especialmente en los ecosistemas andinos y de paramo, en el marco de la conservacion de la diversidad biologica de las Areas Protegidas del SINAP</v>
      </c>
      <c r="N117" s="6">
        <f>VLOOKUP(A117,'[1]BASE DTPA'!A120:DB1377,16,0)</f>
        <v>38177578</v>
      </c>
      <c r="O117" s="8">
        <f>VLOOKUP(A117,'[1]BASE DTPA'!A120:DC1377,53,0)</f>
        <v>45707</v>
      </c>
      <c r="P117" s="8">
        <f>VLOOKUP(A117,'[1]BASE DTPA'!A120:DD1377,54,0)</f>
        <v>46022</v>
      </c>
      <c r="Q117" s="1"/>
      <c r="R117" s="1"/>
      <c r="S117" s="1"/>
      <c r="T117" s="1"/>
      <c r="U117" s="1"/>
      <c r="V117" s="1"/>
      <c r="W117" s="1"/>
      <c r="X117" s="1"/>
      <c r="Y117" s="1"/>
      <c r="Z117" s="1"/>
      <c r="AA117" s="1"/>
      <c r="AB117" s="1"/>
    </row>
    <row r="118" spans="1:28" ht="37.799999999999997" x14ac:dyDescent="0.3">
      <c r="A118" s="2" t="s">
        <v>247</v>
      </c>
      <c r="B118" s="3" t="str">
        <f>VLOOKUP(A118,'[1]BASE DTPA'!A121:CA1378,3,0)</f>
        <v>CPS-DTPA-120-2025</v>
      </c>
      <c r="C118" s="3" t="str">
        <f>VLOOKUP(A118,'[1]BASE DTPA'!A121:CA1428,4,0)</f>
        <v>KATERINE PALACIO AYALA</v>
      </c>
      <c r="D118" s="3" t="s">
        <v>17</v>
      </c>
      <c r="E118" s="3" t="str">
        <f>VLOOKUP(A118,'[1]BASE DTPA'!A121:CS1378,26,0)</f>
        <v>Turbo</v>
      </c>
      <c r="F118" s="3" t="str">
        <f>VLOOKUP(A118,'[1]BASE DTPA'!A121:CT1378,25,0)</f>
        <v>Antioquia</v>
      </c>
      <c r="G118" s="4" t="str">
        <f>VLOOKUP(A118,'[1]BASE DTPA'!A121:CU1378,74,0)</f>
        <v>PROFESIONAL</v>
      </c>
      <c r="H118" s="4" t="s">
        <v>248</v>
      </c>
      <c r="I118" s="3" t="s">
        <v>18</v>
      </c>
      <c r="J118" s="3" t="str">
        <f>VLOOKUP(A118,'[1]BASE DTPA'!A121:CX1378,38,0)</f>
        <v>PNN LOS KATIOS</v>
      </c>
      <c r="K118" s="3" t="str">
        <f>VLOOKUP(A118,'[1]BASE DTPA'!A121:CY1378,73,0)</f>
        <v>monitoreo.katios@parquesnacionales.gov.co</v>
      </c>
      <c r="L118" s="3">
        <v>6025561125</v>
      </c>
      <c r="M118" s="15" t="str">
        <f>VLOOKUP(A118,'[1]BASE DTPA'!A121:DA1378,6,0)</f>
        <v>Prestar servicios profesionales con plena autonomía técnica y administrativa en el PNN Los Katíos en el desarrollo e implementación de la línea de monitoreo e investigación en el marco de la conservación de la diversidad biológica de las áreas protegidas del SINAP nacional.</v>
      </c>
      <c r="N118" s="6">
        <f>VLOOKUP(A118,'[1]BASE DTPA'!A121:DB1378,16,0)</f>
        <v>48056507</v>
      </c>
      <c r="O118" s="8">
        <f>VLOOKUP(A118,'[1]BASE DTPA'!A121:DC1378,53,0)</f>
        <v>45707</v>
      </c>
      <c r="P118" s="8">
        <f>VLOOKUP(A118,'[1]BASE DTPA'!A121:DD1378,54,0)</f>
        <v>46022</v>
      </c>
      <c r="Q118" s="1"/>
      <c r="R118" s="1"/>
      <c r="S118" s="1"/>
      <c r="T118" s="1"/>
      <c r="U118" s="1"/>
      <c r="V118" s="1"/>
      <c r="W118" s="1"/>
      <c r="X118" s="1"/>
      <c r="Y118" s="1"/>
      <c r="Z118" s="1"/>
      <c r="AA118" s="1"/>
      <c r="AB118" s="1"/>
    </row>
    <row r="119" spans="1:28" ht="50.4" x14ac:dyDescent="0.3">
      <c r="A119" s="2" t="s">
        <v>249</v>
      </c>
      <c r="B119" s="3" t="str">
        <f>VLOOKUP(A119,'[1]BASE DTPA'!A122:CA1379,3,0)</f>
        <v>CPS-DTPA-121-2025</v>
      </c>
      <c r="C119" s="3" t="str">
        <f>VLOOKUP(A119,'[1]BASE DTPA'!A122:CA1429,4,0)</f>
        <v>CHRISTIAN ALEXIS LIBREROS TAMAYO</v>
      </c>
      <c r="D119" s="3" t="s">
        <v>17</v>
      </c>
      <c r="E119" s="3" t="str">
        <f>VLOOKUP(A119,'[1]BASE DTPA'!A122:CS1379,26,0)</f>
        <v>Cali</v>
      </c>
      <c r="F119" s="3" t="str">
        <f>VLOOKUP(A119,'[1]BASE DTPA'!A122:CT1379,25,0)</f>
        <v>Valle del Cauca</v>
      </c>
      <c r="G119" s="4" t="str">
        <f>VLOOKUP(A119,'[1]BASE DTPA'!A122:CU1379,74,0)</f>
        <v>OPERARIO</v>
      </c>
      <c r="H119" s="4" t="s">
        <v>250</v>
      </c>
      <c r="I119" s="3" t="s">
        <v>18</v>
      </c>
      <c r="J119" s="3" t="str">
        <f>VLOOKUP(A119,'[1]BASE DTPA'!A122:CX1379,38,0)</f>
        <v>PNN FARALLONES DE CALI</v>
      </c>
      <c r="K119" s="3" t="str">
        <f>VLOOKUP(A119,'[1]BASE DTPA'!A122:CY1379,73,0)</f>
        <v>christian.libreros@gmail.com</v>
      </c>
      <c r="L119" s="3">
        <v>6025561125</v>
      </c>
      <c r="M119" s="15" t="str">
        <f>VLOOKUP(A119,'[1]BASE DTPA'!A122:DA1379,6,0)</f>
        <v>Prestar servicio de apoyo a la gestión con plena autonomía técnica y administrativa en las actividades requeridas del PNN Farallones de Cali para implementar las acciones operativas de prevención, vigilancia y control en las áreas protegidas administradas por PNNC, especialmente en los ecosistemas andinos y de páramo, en el marco de la conservación de la diversidad biológica de las Áreas Protegidas del SINAP Nacional.</v>
      </c>
      <c r="N119" s="6">
        <f>VLOOKUP(A119,'[1]BASE DTPA'!A122:DB1379,16,0)</f>
        <v>21674942</v>
      </c>
      <c r="O119" s="8">
        <f>VLOOKUP(A119,'[1]BASE DTPA'!A122:DC1379,53,0)</f>
        <v>45707</v>
      </c>
      <c r="P119" s="8">
        <f>VLOOKUP(A119,'[1]BASE DTPA'!A122:DD1379,54,0)</f>
        <v>46022</v>
      </c>
      <c r="Q119" s="1"/>
      <c r="R119" s="1"/>
      <c r="S119" s="1"/>
      <c r="T119" s="1"/>
      <c r="U119" s="1"/>
      <c r="V119" s="1"/>
      <c r="W119" s="1"/>
      <c r="X119" s="1"/>
      <c r="Y119" s="1"/>
      <c r="Z119" s="1"/>
      <c r="AA119" s="1"/>
      <c r="AB119" s="1"/>
    </row>
    <row r="120" spans="1:28" ht="88.2" x14ac:dyDescent="0.3">
      <c r="A120" s="2" t="s">
        <v>251</v>
      </c>
      <c r="B120" s="3" t="str">
        <f>VLOOKUP(A120,'[1]BASE DTPA'!A123:CA1380,3,0)</f>
        <v>CPS-DTPA-122-2025</v>
      </c>
      <c r="C120" s="3" t="str">
        <f>VLOOKUP(A120,'[1]BASE DTPA'!A123:CA1430,4,0)</f>
        <v>PAOLA ANDREA ALZATE CERÓN</v>
      </c>
      <c r="D120" s="3" t="s">
        <v>17</v>
      </c>
      <c r="E120" s="3" t="str">
        <f>VLOOKUP(A120,'[1]BASE DTPA'!A123:CS1380,26,0)</f>
        <v>Cali</v>
      </c>
      <c r="F120" s="3" t="str">
        <f>VLOOKUP(A120,'[1]BASE DTPA'!A123:CT1380,25,0)</f>
        <v>Valle del Cauca</v>
      </c>
      <c r="G120" s="4" t="str">
        <f>VLOOKUP(A120,'[1]BASE DTPA'!A123:CU1380,74,0)</f>
        <v>TECNICO</v>
      </c>
      <c r="H120" s="4" t="s">
        <v>252</v>
      </c>
      <c r="I120" s="3" t="s">
        <v>18</v>
      </c>
      <c r="J120" s="3" t="str">
        <f>VLOOKUP(A120,'[1]BASE DTPA'!A123:CX1380,38,0)</f>
        <v>PNN FARALLONES DE CALI</v>
      </c>
      <c r="K120" s="3" t="str">
        <f>VLOOKUP(A120,'[1]BASE DTPA'!A123:CY1380,73,0)</f>
        <v>alzatepaola2804@gmail.com</v>
      </c>
      <c r="L120" s="3">
        <v>6025561125</v>
      </c>
      <c r="M120" s="15" t="str">
        <f>VLOOKUP(A120,'[1]BASE DTPA'!A123:DA1380,6,0)</f>
        <v>Prestar servicios de apoyo a la gestión con plena autonomía técnica y administrativa en las actividades tecnicas requeridas del PNN Farallones de Cali Realizar seguimiento a los Acuerdos suscritos con las familias campesinas que usan o habitan las áreas protegidas, en el marco de la conservación de la diversidad biológica de las Áreas Protegidas del SINAP Nacional, especialmente en la presente en los ecosistemas de páramo y bosques del Parque Nacional Natural Farallones de Cali</v>
      </c>
      <c r="N120" s="6">
        <f>VLOOKUP(A120,'[1]BASE DTPA'!A123:DB1380,16,0)</f>
        <v>33559240</v>
      </c>
      <c r="O120" s="8">
        <f>VLOOKUP(A120,'[1]BASE DTPA'!A123:DC1380,53,0)</f>
        <v>45707</v>
      </c>
      <c r="P120" s="8">
        <f>VLOOKUP(A120,'[1]BASE DTPA'!A123:DD1380,54,0)</f>
        <v>46022</v>
      </c>
      <c r="Q120" s="1"/>
      <c r="R120" s="1"/>
      <c r="S120" s="1"/>
      <c r="T120" s="1"/>
      <c r="U120" s="1"/>
      <c r="V120" s="1"/>
      <c r="W120" s="1"/>
      <c r="X120" s="1"/>
      <c r="Y120" s="1"/>
      <c r="Z120" s="1"/>
      <c r="AA120" s="1"/>
      <c r="AB120" s="1"/>
    </row>
    <row r="121" spans="1:28" ht="201.6" x14ac:dyDescent="0.3">
      <c r="A121" s="2" t="s">
        <v>253</v>
      </c>
      <c r="B121" s="3" t="str">
        <f>VLOOKUP(A121,'[1]BASE DTPA'!A124:CA1381,3,0)</f>
        <v>CPS-DTPA-123-2025</v>
      </c>
      <c r="C121" s="3" t="str">
        <f>VLOOKUP(A121,'[1]BASE DTPA'!A124:CA1431,4,0)</f>
        <v>CESAR ALFONSO ROSASCO GALLON</v>
      </c>
      <c r="D121" s="3" t="s">
        <v>17</v>
      </c>
      <c r="E121" s="3" t="str">
        <f>VLOOKUP(A121,'[1]BASE DTPA'!A124:CS1381,26,0)</f>
        <v>San Andrés de Tumaco</v>
      </c>
      <c r="F121" s="3" t="str">
        <f>VLOOKUP(A121,'[1]BASE DTPA'!A124:CT1381,25,0)</f>
        <v>Nariño</v>
      </c>
      <c r="G121" s="4" t="str">
        <f>VLOOKUP(A121,'[1]BASE DTPA'!A124:CU1381,74,0)</f>
        <v>PROFESIONAL</v>
      </c>
      <c r="H121" s="4" t="s">
        <v>254</v>
      </c>
      <c r="I121" s="3" t="s">
        <v>18</v>
      </c>
      <c r="J121" s="3" t="str">
        <f>VLOOKUP(A121,'[1]BASE DTPA'!A124:CX1381,38,0)</f>
        <v>PNN FARALLONES DE CALI</v>
      </c>
      <c r="K121" s="3" t="str">
        <f>VLOOKUP(A121,'[1]BASE DTPA'!A124:CY1381,73,0)</f>
        <v>ecoturismo.farallones@parquesnacionales.gov.co</v>
      </c>
      <c r="L121" s="3">
        <v>6025561125</v>
      </c>
      <c r="M121" s="15" t="str">
        <f>VLOOKUP(A121,'[1]BASE DTPA'!A124:DA1381,6,0)</f>
        <v>Prestar servicios profesionales con plena autonomía técnica y administrativa en el PNN Farallones de Cali en la realización de las actividades necesarias para Implementar acciones encaminadas al sostenimiento del ecoturismo, especialmente en los ecosistemas andinos y de páramo, en el marco de la conservación de la diversidad biológica de las Áreas Protegidas del SINAP Nacional.</v>
      </c>
      <c r="N121" s="6">
        <f>VLOOKUP(A121,'[1]BASE DTPA'!A124:DB1381,16,0)</f>
        <v>59209228</v>
      </c>
      <c r="O121" s="8">
        <f>VLOOKUP(A121,'[1]BASE DTPA'!A124:DC1381,53,0)</f>
        <v>45707</v>
      </c>
      <c r="P121" s="8">
        <f>VLOOKUP(A121,'[1]BASE DTPA'!A124:DD1381,54,0)</f>
        <v>46022</v>
      </c>
      <c r="Q121" s="1"/>
      <c r="R121" s="1"/>
      <c r="S121" s="1"/>
      <c r="T121" s="1"/>
      <c r="U121" s="1"/>
      <c r="V121" s="1"/>
      <c r="W121" s="1"/>
      <c r="X121" s="1"/>
      <c r="Y121" s="1"/>
      <c r="Z121" s="1"/>
      <c r="AA121" s="1"/>
      <c r="AB121" s="1"/>
    </row>
    <row r="122" spans="1:28" ht="126" x14ac:dyDescent="0.3">
      <c r="A122" s="2" t="s">
        <v>255</v>
      </c>
      <c r="B122" s="3" t="str">
        <f>VLOOKUP(A122,'[1]BASE DTPA'!A125:CA1382,3,0)</f>
        <v>CPS-DTPA-124-2025</v>
      </c>
      <c r="C122" s="3" t="str">
        <f>VLOOKUP(A122,'[1]BASE DTPA'!A125:CA1432,4,0)</f>
        <v>GRENCY CAROLINA BURBANO GARCÍA</v>
      </c>
      <c r="D122" s="3" t="s">
        <v>17</v>
      </c>
      <c r="E122" s="3" t="str">
        <f>VLOOKUP(A122,'[1]BASE DTPA'!A125:CS1382,26,0)</f>
        <v>Cali</v>
      </c>
      <c r="F122" s="3" t="str">
        <f>VLOOKUP(A122,'[1]BASE DTPA'!A125:CT1382,25,0)</f>
        <v>Valle del Cauca</v>
      </c>
      <c r="G122" s="4" t="str">
        <f>VLOOKUP(A122,'[1]BASE DTPA'!A125:CU1382,74,0)</f>
        <v>TECNOLOGO</v>
      </c>
      <c r="H122" s="4" t="s">
        <v>256</v>
      </c>
      <c r="I122" s="3" t="s">
        <v>18</v>
      </c>
      <c r="J122" s="3" t="str">
        <f>VLOOKUP(A122,'[1]BASE DTPA'!A125:CX1382,38,0)</f>
        <v>PNN FARALLONES DE CALI</v>
      </c>
      <c r="K122" s="3" t="str">
        <f>VLOOKUP(A122,'[1]BASE DTPA'!A125:CY1382,73,0)</f>
        <v>grencycarol16@gmail.com</v>
      </c>
      <c r="L122" s="3">
        <v>6025561125</v>
      </c>
      <c r="M122" s="15" t="str">
        <f>VLOOKUP(A122,'[1]BASE DTPA'!A125:DA1382,6,0)</f>
        <v>PA04-3202010-25-079 Prestar servicios de apoyo a la gestión con plena autonomía técnica y administrativa en las actividades requeridas del PNN Farallones de Cali para Implementar acciones encaminadas al sostenimiento del ecoturismo, especialmente en los ecosistemas andinos y de páramo, en el marco de la conservación de la diversidad biológica de las Áreas Protegidas del SINAP Nacional.</v>
      </c>
      <c r="N122" s="6">
        <f>VLOOKUP(A122,'[1]BASE DTPA'!A125:DB1382,16,0)</f>
        <v>38177568</v>
      </c>
      <c r="O122" s="8">
        <f>VLOOKUP(A122,'[1]BASE DTPA'!A125:DC1382,53,0)</f>
        <v>45707</v>
      </c>
      <c r="P122" s="8">
        <f>VLOOKUP(A122,'[1]BASE DTPA'!A125:DD1382,54,0)</f>
        <v>46022</v>
      </c>
      <c r="Q122" s="1"/>
      <c r="R122" s="1"/>
      <c r="S122" s="1"/>
      <c r="T122" s="1"/>
      <c r="U122" s="1"/>
      <c r="V122" s="1"/>
      <c r="W122" s="1"/>
      <c r="X122" s="1"/>
      <c r="Y122" s="1"/>
      <c r="Z122" s="1"/>
      <c r="AA122" s="1"/>
      <c r="AB122" s="1"/>
    </row>
    <row r="123" spans="1:28" ht="63" x14ac:dyDescent="0.3">
      <c r="A123" s="2" t="s">
        <v>257</v>
      </c>
      <c r="B123" s="3" t="str">
        <f>VLOOKUP(A123,'[1]BASE DTPA'!A126:CA1383,3,0)</f>
        <v>CPS-DTPA-125-2025</v>
      </c>
      <c r="C123" s="3" t="str">
        <f>VLOOKUP(A123,'[1]BASE DTPA'!A126:CA1433,4,0)</f>
        <v>NATHALY RENGIFO DE LA CRUZ</v>
      </c>
      <c r="D123" s="3" t="s">
        <v>17</v>
      </c>
      <c r="E123" s="3" t="str">
        <f>VLOOKUP(A123,'[1]BASE DTPA'!A126:CS1383,26,0)</f>
        <v>Cali</v>
      </c>
      <c r="F123" s="3" t="str">
        <f>VLOOKUP(A123,'[1]BASE DTPA'!A126:CT1383,25,0)</f>
        <v>Valle del Cauca</v>
      </c>
      <c r="G123" s="4" t="str">
        <f>VLOOKUP(A123,'[1]BASE DTPA'!A126:CU1383,74,0)</f>
        <v>TECNICO</v>
      </c>
      <c r="H123" s="4" t="s">
        <v>258</v>
      </c>
      <c r="I123" s="3" t="s">
        <v>18</v>
      </c>
      <c r="J123" s="3" t="str">
        <f>VLOOKUP(A123,'[1]BASE DTPA'!A126:CX1383,38,0)</f>
        <v>PNN FARALLONES DE CALI</v>
      </c>
      <c r="K123" s="3" t="str">
        <f>VLOOKUP(A123,'[1]BASE DTPA'!A126:CY1383,73,0)</f>
        <v>archivo.farallones@parquesnacionales.gov.co</v>
      </c>
      <c r="L123" s="3">
        <v>6025561125</v>
      </c>
      <c r="M123" s="15" t="str">
        <f>VLOOKUP(A123,'[1]BASE DTPA'!A126:DA1383,6,0)</f>
        <v>PA04-3202008-15-059 Prestar servicios de apoyo a la gestion con plena autonomia tecnica y administrativa en las actividades tecnicas requeridas del PNN Farallones de Cali Fortalecer los procesos administrativos de las areas de SPNNC, especialmente en los ecosistemas andinos y de paramo, en el marco de la conservacion de la diversidad biologica de las Areas Protegidas del SINAP Nacional</v>
      </c>
      <c r="N123" s="6">
        <f>VLOOKUP(A123,'[1]BASE DTPA'!A126:DB1383,16,0)</f>
        <v>33451678</v>
      </c>
      <c r="O123" s="8">
        <f>VLOOKUP(A123,'[1]BASE DTPA'!A126:DC1383,53,0)</f>
        <v>45708</v>
      </c>
      <c r="P123" s="8">
        <f>VLOOKUP(A123,'[1]BASE DTPA'!A126:DD1383,54,0)</f>
        <v>46022</v>
      </c>
      <c r="Q123" s="1"/>
      <c r="R123" s="1"/>
      <c r="S123" s="1"/>
      <c r="T123" s="1"/>
      <c r="U123" s="1"/>
      <c r="V123" s="1"/>
      <c r="W123" s="1"/>
      <c r="X123" s="1"/>
      <c r="Y123" s="1"/>
      <c r="Z123" s="1"/>
      <c r="AA123" s="1"/>
      <c r="AB123" s="1"/>
    </row>
    <row r="124" spans="1:28" ht="113.4" x14ac:dyDescent="0.3">
      <c r="A124" s="2" t="s">
        <v>259</v>
      </c>
      <c r="B124" s="3" t="str">
        <f>VLOOKUP(A124,'[1]BASE DTPA'!A127:CA1384,3,0)</f>
        <v>CPS-DTPA-126-2025</v>
      </c>
      <c r="C124" s="3" t="str">
        <f>VLOOKUP(A124,'[1]BASE DTPA'!A127:CA1434,4,0)</f>
        <v>ANGIE ALEJANDRA LOAIZA LÓPEZ</v>
      </c>
      <c r="D124" s="3" t="s">
        <v>17</v>
      </c>
      <c r="E124" s="3" t="str">
        <f>VLOOKUP(A124,'[1]BASE DTPA'!A127:CS1384,26,0)</f>
        <v>Cali</v>
      </c>
      <c r="F124" s="3" t="str">
        <f>VLOOKUP(A124,'[1]BASE DTPA'!A127:CT1384,25,0)</f>
        <v>Valle del Cauca</v>
      </c>
      <c r="G124" s="4" t="str">
        <f>VLOOKUP(A124,'[1]BASE DTPA'!A127:CU1384,74,0)</f>
        <v>TECNOLOGO</v>
      </c>
      <c r="H124" s="4" t="s">
        <v>260</v>
      </c>
      <c r="I124" s="3" t="s">
        <v>18</v>
      </c>
      <c r="J124" s="3" t="str">
        <f>VLOOKUP(A124,'[1]BASE DTPA'!A127:CX1384,38,0)</f>
        <v>PNN FARALLONES DE CALI</v>
      </c>
      <c r="K124" s="3" t="str">
        <f>VLOOKUP(A124,'[1]BASE DTPA'!A127:CY1384,73,0)</f>
        <v>angiel16c@gmail.com</v>
      </c>
      <c r="L124" s="3">
        <v>6025561125</v>
      </c>
      <c r="M124" s="15" t="str">
        <f>VLOOKUP(A124,'[1]BASE DTPA'!A127:DA1384,6,0)</f>
        <v>PA04-3202056-5-039 Prestar servicios de apoyo a la gestion con plena autonomia tecnica y administrativa en las actividades requeridas del PNN Farallones de Cali para adelantar procesos de comunicacion, educacion ambiental con actores priorizados y vinculados a la gestion territorial de las areas protegidas, especialmente en los ecosistemas andinos y de paramo, en el marco de la conservacion de la diversidad biologica de las Areas Protegidas del SINAP Nacional</v>
      </c>
      <c r="N124" s="6">
        <f>VLOOKUP(A124,'[1]BASE DTPA'!A127:DB1384,16,0)</f>
        <v>35237197</v>
      </c>
      <c r="O124" s="8">
        <f>VLOOKUP(A124,'[1]BASE DTPA'!A127:DC1384,53,0)</f>
        <v>45707</v>
      </c>
      <c r="P124" s="8">
        <f>VLOOKUP(A124,'[1]BASE DTPA'!A127:DD1384,54,0)</f>
        <v>46022</v>
      </c>
      <c r="Q124" s="1"/>
      <c r="R124" s="1"/>
      <c r="S124" s="1"/>
      <c r="T124" s="1"/>
      <c r="U124" s="1"/>
      <c r="V124" s="1"/>
      <c r="W124" s="1"/>
      <c r="X124" s="1"/>
      <c r="Y124" s="1"/>
      <c r="Z124" s="1"/>
      <c r="AA124" s="1"/>
      <c r="AB124" s="1"/>
    </row>
    <row r="125" spans="1:28" ht="37.799999999999997" x14ac:dyDescent="0.3">
      <c r="A125" s="2" t="s">
        <v>261</v>
      </c>
      <c r="B125" s="3" t="str">
        <f>VLOOKUP(A125,'[1]BASE DTPA'!A128:CA1385,3,0)</f>
        <v>CPS-DTPA-127-2025</v>
      </c>
      <c r="C125" s="3" t="str">
        <f>VLOOKUP(A125,'[1]BASE DTPA'!A128:CA1435,4,0)</f>
        <v>JULIE MANUELA MENA ORTEGA</v>
      </c>
      <c r="D125" s="3" t="s">
        <v>17</v>
      </c>
      <c r="E125" s="3" t="str">
        <f>VLOOKUP(A125,'[1]BASE DTPA'!A128:CS1385,26,0)</f>
        <v>El Tambo</v>
      </c>
      <c r="F125" s="3" t="str">
        <f>VLOOKUP(A125,'[1]BASE DTPA'!A128:CT1385,25,0)</f>
        <v>Nariño</v>
      </c>
      <c r="G125" s="4" t="str">
        <f>VLOOKUP(A125,'[1]BASE DTPA'!A128:CU1385,74,0)</f>
        <v>PROFESIONAL</v>
      </c>
      <c r="H125" s="4" t="s">
        <v>262</v>
      </c>
      <c r="I125" s="3" t="s">
        <v>18</v>
      </c>
      <c r="J125" s="3" t="str">
        <f>VLOOKUP(A125,'[1]BASE DTPA'!A128:CX1385,38,0)</f>
        <v>PNN MUNCHIQUE</v>
      </c>
      <c r="K125" s="3" t="str">
        <f>VLOOKUP(A125,'[1]BASE DTPA'!A128:CY1385,73,0)</f>
        <v>julme87@gmail.com</v>
      </c>
      <c r="L125" s="3">
        <v>6025561125</v>
      </c>
      <c r="M125" s="15" t="str">
        <f>VLOOKUP(A125,'[1]BASE DTPA'!A128:DA1385,6,0)</f>
        <v>PA07-3202008-10-008 Prestar servicios profesionales con plena autonomía técnica y administrativa en el PNN Munchique para adelantar actividades requeridas para la articulación de las partes involucradas en los procesos de ejecución y seguimiento de las estrategias especiales de manejo en el marco de la conservación de diversidad biológica de las áreas protegidas del SINAP nacional.</v>
      </c>
      <c r="N125" s="6">
        <f>VLOOKUP(A125,'[1]BASE DTPA'!A128:DB1385,16,0)</f>
        <v>43547713</v>
      </c>
      <c r="O125" s="8">
        <f>VLOOKUP(A125,'[1]BASE DTPA'!A128:DC1385,53,0)</f>
        <v>45708</v>
      </c>
      <c r="P125" s="8">
        <f>VLOOKUP(A125,'[1]BASE DTPA'!A128:DD1385,54,0)</f>
        <v>46021</v>
      </c>
      <c r="Q125" s="1"/>
      <c r="R125" s="1"/>
      <c r="S125" s="1"/>
      <c r="T125" s="1"/>
      <c r="U125" s="1"/>
      <c r="V125" s="1"/>
      <c r="W125" s="1"/>
      <c r="X125" s="1"/>
      <c r="Y125" s="1"/>
      <c r="Z125" s="1"/>
      <c r="AA125" s="1"/>
      <c r="AB125" s="1"/>
    </row>
    <row r="126" spans="1:28" ht="63" x14ac:dyDescent="0.3">
      <c r="A126" s="2" t="s">
        <v>263</v>
      </c>
      <c r="B126" s="3" t="str">
        <f>VLOOKUP(A126,'[1]BASE DTPA'!A129:CA1386,3,0)</f>
        <v>CPS-DTPA-128-2025</v>
      </c>
      <c r="C126" s="3" t="str">
        <f>VLOOKUP(A126,'[1]BASE DTPA'!A129:CA1436,4,0)</f>
        <v>HEYLER ALEXIS GARCIA MURILLO</v>
      </c>
      <c r="D126" s="3" t="s">
        <v>17</v>
      </c>
      <c r="E126" s="3" t="str">
        <f>VLOOKUP(A126,'[1]BASE DTPA'!A129:CS1386,26,0)</f>
        <v>Bahia Solano</v>
      </c>
      <c r="F126" s="3" t="str">
        <f>VLOOKUP(A126,'[1]BASE DTPA'!A129:CT1386,25,0)</f>
        <v>Choco</v>
      </c>
      <c r="G126" s="4" t="str">
        <f>VLOOKUP(A126,'[1]BASE DTPA'!A129:CU1386,74,0)</f>
        <v>PROFESIONAL</v>
      </c>
      <c r="H126" s="4" t="s">
        <v>264</v>
      </c>
      <c r="I126" s="3" t="s">
        <v>18</v>
      </c>
      <c r="J126" s="3" t="str">
        <f>VLOOKUP(A126,'[1]BASE DTPA'!A129:CX1386,38,0)</f>
        <v>PNN UTRÍA</v>
      </c>
      <c r="K126" s="3" t="str">
        <f>VLOOKUP(A126,'[1]BASE DTPA'!A129:CY1386,73,0)</f>
        <v>heyler10@gmail.com</v>
      </c>
      <c r="L126" s="3">
        <v>6025561125</v>
      </c>
      <c r="M126" s="15" t="str">
        <f>VLOOKUP(A126,'[1]BASE DTPA'!A129:DA1386,6,0)</f>
        <v>PA10-3202008-9-006Prestar servicios profesionales con plena autonomía técnica y administrativa en el PNN Utría en la implementación de los instumentos de planeación considerados en la Implementación de la estrategía de monotoreo e investigación del área protegida, en el marco de la conservación de la diversidad biológica de las áreas protegidas del SINAP nacional PA10-3202008-10-007Prestar servicios profesionales con plena autonomía técnica y administrativa en el PNN Utría para adelantar actividades requeridas en la articulación de las partes involucradas en los procesos de ejecución y seguimiento de las estrategias especiales de manejo en el marco de la conservación de diversidad biológica de las áreas protegidas del SINAP nacional.</v>
      </c>
      <c r="N126" s="6">
        <f>VLOOKUP(A126,'[1]BASE DTPA'!A129:DB1386,16,0)</f>
        <v>39588828</v>
      </c>
      <c r="O126" s="8">
        <f>VLOOKUP(A126,'[1]BASE DTPA'!A129:DC1386,53,0)</f>
        <v>45708</v>
      </c>
      <c r="P126" s="8">
        <f>VLOOKUP(A126,'[1]BASE DTPA'!A129:DD1386,54,0)</f>
        <v>46022</v>
      </c>
      <c r="Q126" s="1"/>
      <c r="R126" s="1"/>
      <c r="S126" s="1"/>
      <c r="T126" s="1"/>
      <c r="U126" s="1"/>
      <c r="V126" s="1"/>
      <c r="W126" s="1"/>
      <c r="X126" s="1"/>
      <c r="Y126" s="1"/>
      <c r="Z126" s="1"/>
      <c r="AA126" s="1"/>
      <c r="AB126" s="1"/>
    </row>
    <row r="127" spans="1:28" ht="63" x14ac:dyDescent="0.3">
      <c r="A127" s="2" t="s">
        <v>265</v>
      </c>
      <c r="B127" s="3" t="str">
        <f>VLOOKUP(A127,'[1]BASE DTPA'!A130:CA1387,3,0)</f>
        <v>CPS-DTPA-129-2025</v>
      </c>
      <c r="C127" s="3" t="str">
        <f>VLOOKUP(A127,'[1]BASE DTPA'!A130:CA1437,4,0)</f>
        <v>RAFAEL PARDO MUÑOZ</v>
      </c>
      <c r="D127" s="3" t="s">
        <v>17</v>
      </c>
      <c r="E127" s="3" t="str">
        <f>VLOOKUP(A127,'[1]BASE DTPA'!A130:CS1387,26,0)</f>
        <v>Cali</v>
      </c>
      <c r="F127" s="3" t="str">
        <f>VLOOKUP(A127,'[1]BASE DTPA'!A130:CT1387,25,0)</f>
        <v>Valle del Cauca</v>
      </c>
      <c r="G127" s="4" t="str">
        <f>VLOOKUP(A127,'[1]BASE DTPA'!A130:CU1387,74,0)</f>
        <v>OPERARIO</v>
      </c>
      <c r="H127" s="4" t="s">
        <v>266</v>
      </c>
      <c r="I127" s="3" t="s">
        <v>18</v>
      </c>
      <c r="J127" s="3" t="str">
        <f>VLOOKUP(A127,'[1]BASE DTPA'!A130:CX1387,38,0)</f>
        <v>PNN FARALLONES DE CALI</v>
      </c>
      <c r="K127" s="3" t="str">
        <f>VLOOKUP(A127,'[1]BASE DTPA'!A130:CY1387,73,0)</f>
        <v>rafaelpardo352@gmail.com</v>
      </c>
      <c r="L127" s="3">
        <v>6025561125</v>
      </c>
      <c r="M127" s="15" t="str">
        <f>VLOOKUP(A127,'[1]BASE DTPA'!A130:DA1387,6,0)</f>
        <v>PA04-3202010-25-075 Prestar servicio de apoyo a la gestión con plena autonomía técnica y administrativa en los procedimientos requeridos del PNN Farallones de Cali para Implementar acciones encaminadas al sostenimiento del ecoturismo, especialmente en los ecosistemas andinos y de páramo, en el marco de la conservación de la diversidad biológica de las Áreas Protegidas del SINAP Nacional.</v>
      </c>
      <c r="N127" s="6">
        <f>VLOOKUP(A127,'[1]BASE DTPA'!A130:DB1387,16,0)</f>
        <v>21605471</v>
      </c>
      <c r="O127" s="8">
        <f>VLOOKUP(A127,'[1]BASE DTPA'!A130:DC1387,53,0)</f>
        <v>45708</v>
      </c>
      <c r="P127" s="8">
        <f>VLOOKUP(A127,'[1]BASE DTPA'!A130:DD1387,54,0)</f>
        <v>46022</v>
      </c>
      <c r="Q127" s="1"/>
      <c r="R127" s="1"/>
      <c r="S127" s="1"/>
      <c r="T127" s="1"/>
      <c r="U127" s="1"/>
      <c r="V127" s="1"/>
      <c r="W127" s="1"/>
      <c r="X127" s="1"/>
      <c r="Y127" s="1"/>
      <c r="Z127" s="1"/>
      <c r="AA127" s="1"/>
      <c r="AB127" s="1"/>
    </row>
    <row r="128" spans="1:28" ht="88.2" x14ac:dyDescent="0.3">
      <c r="A128" s="2" t="s">
        <v>267</v>
      </c>
      <c r="B128" s="3" t="str">
        <f>VLOOKUP(A128,'[1]BASE DTPA'!A131:CA1388,3,0)</f>
        <v>CPS-DTPA-130-2025</v>
      </c>
      <c r="C128" s="3" t="str">
        <f>VLOOKUP(A128,'[1]BASE DTPA'!A131:CA1438,4,0)</f>
        <v>LUZ ESTER RESTREPO AMARILES</v>
      </c>
      <c r="D128" s="3" t="s">
        <v>17</v>
      </c>
      <c r="E128" s="3" t="str">
        <f>VLOOKUP(A128,'[1]BASE DTPA'!A131:CS1388,26,0)</f>
        <v>Quimbaya</v>
      </c>
      <c r="F128" s="3" t="str">
        <f>VLOOKUP(A128,'[1]BASE DTPA'!A131:CT1388,25,0)</f>
        <v>Quindio</v>
      </c>
      <c r="G128" s="4" t="str">
        <f>VLOOKUP(A128,'[1]BASE DTPA'!A131:CU1388,74,0)</f>
        <v>TECNICO</v>
      </c>
      <c r="H128" s="4" t="s">
        <v>268</v>
      </c>
      <c r="I128" s="3" t="s">
        <v>18</v>
      </c>
      <c r="J128" s="3" t="str">
        <f>VLOOKUP(A128,'[1]BASE DTPA'!A131:CX1388,38,0)</f>
        <v>PNN FARALLONES DE CALI</v>
      </c>
      <c r="K128" s="3" t="str">
        <f>VLOOKUP(A128,'[1]BASE DTPA'!A131:CY1388,73,0)</f>
        <v>luzesterrestrepo@gmail.com</v>
      </c>
      <c r="L128" s="3">
        <v>6025561125</v>
      </c>
      <c r="M128" s="15" t="str">
        <f>VLOOKUP(A128,'[1]BASE DTPA'!A131:DA1388,6,0)</f>
        <v>Prestar servicios de apoyo a la gestión con plena autonomía técnica y administrativa en las actividades tecnicas requeridas del PNN Farallones de Cali para Implementar acciones encaminadas al sostenimiento del ecoturismo, especialmente en los ecosistemas andinos y de páramo, en el marco de la conservación de la diversidad biológica de las Áreas Protegidas del SINAP Nacional.</v>
      </c>
      <c r="N128" s="6">
        <f>VLOOKUP(A128,'[1]BASE DTPA'!A131:DB1388,16,0)</f>
        <v>27783662</v>
      </c>
      <c r="O128" s="8">
        <f>VLOOKUP(A128,'[1]BASE DTPA'!A131:DC1388,53,0)</f>
        <v>45708</v>
      </c>
      <c r="P128" s="8">
        <f>VLOOKUP(A128,'[1]BASE DTPA'!A131:DD1388,54,0)</f>
        <v>46022</v>
      </c>
      <c r="Q128" s="1"/>
      <c r="R128" s="1"/>
      <c r="S128" s="1"/>
      <c r="T128" s="1"/>
      <c r="U128" s="1"/>
      <c r="V128" s="1"/>
      <c r="W128" s="1"/>
      <c r="X128" s="1"/>
      <c r="Y128" s="1"/>
      <c r="Z128" s="1"/>
      <c r="AA128" s="1"/>
      <c r="AB128" s="1"/>
    </row>
    <row r="129" spans="1:28" ht="50.4" x14ac:dyDescent="0.3">
      <c r="A129" s="2" t="s">
        <v>269</v>
      </c>
      <c r="B129" s="3" t="str">
        <f>VLOOKUP(A129,'[1]BASE DTPA'!A132:CA1389,3,0)</f>
        <v>CPS-DTPA-131-2025</v>
      </c>
      <c r="C129" s="3" t="str">
        <f>VLOOKUP(A129,'[1]BASE DTPA'!A132:CA1439,4,0)</f>
        <v>ANA CRISTINA LIS FLOR</v>
      </c>
      <c r="D129" s="3" t="s">
        <v>17</v>
      </c>
      <c r="E129" s="3" t="str">
        <f>VLOOKUP(A129,'[1]BASE DTPA'!A132:CS1389,26,0)</f>
        <v>Morales</v>
      </c>
      <c r="F129" s="3" t="str">
        <f>VLOOKUP(A129,'[1]BASE DTPA'!A132:CT1389,25,0)</f>
        <v>Cauca</v>
      </c>
      <c r="G129" s="4" t="str">
        <f>VLOOKUP(A129,'[1]BASE DTPA'!A132:CU1389,74,0)</f>
        <v>TECNOLOGO</v>
      </c>
      <c r="H129" s="4" t="s">
        <v>270</v>
      </c>
      <c r="I129" s="3" t="s">
        <v>18</v>
      </c>
      <c r="J129" s="3" t="str">
        <f>VLOOKUP(A129,'[1]BASE DTPA'!A132:CX1389,38,0)</f>
        <v>PNN MUNCHIQUE</v>
      </c>
      <c r="K129" s="3" t="str">
        <f>VLOOKUP(A129,'[1]BASE DTPA'!A132:CY1389,73,0)</f>
        <v>lisc0802@gmail.com</v>
      </c>
      <c r="L129" s="3">
        <v>6025561125</v>
      </c>
      <c r="M129" s="15" t="str">
        <f>VLOOKUP(A129,'[1]BASE DTPA'!A132:DA1389,6,0)</f>
        <v>Prestar servicios de apoyo a la gestión con plena autonomía técnica y administrativa en el PNN Munchique para adelantar actividades técnicas y administrativas de apoyo requeridas en la implementación de las Estrategias Especiales de Manejo en el marco de la conservación de diversidad biológica de las áreas protegidas del SINAP nacional.</v>
      </c>
      <c r="N129" s="6">
        <f>VLOOKUP(A129,'[1]BASE DTPA'!A132:DB1389,16,0)</f>
        <v>25257886</v>
      </c>
      <c r="O129" s="8">
        <f>VLOOKUP(A129,'[1]BASE DTPA'!A132:DC1389,53,0)</f>
        <v>45708</v>
      </c>
      <c r="P129" s="8">
        <f>VLOOKUP(A129,'[1]BASE DTPA'!A132:DD1389,54,0)</f>
        <v>46022</v>
      </c>
      <c r="Q129" s="1"/>
      <c r="R129" s="1"/>
      <c r="S129" s="1"/>
      <c r="T129" s="1"/>
      <c r="U129" s="1"/>
      <c r="V129" s="1"/>
      <c r="W129" s="1"/>
      <c r="X129" s="1"/>
      <c r="Y129" s="1"/>
      <c r="Z129" s="1"/>
      <c r="AA129" s="1"/>
      <c r="AB129" s="1"/>
    </row>
    <row r="130" spans="1:28" ht="37.799999999999997" x14ac:dyDescent="0.3">
      <c r="A130" s="2" t="s">
        <v>271</v>
      </c>
      <c r="B130" s="3" t="str">
        <f>VLOOKUP(A130,'[1]BASE DTPA'!A133:CA1390,3,0)</f>
        <v>CPS-DTPA-132-2025</v>
      </c>
      <c r="C130" s="3" t="str">
        <f>VLOOKUP(A130,'[1]BASE DTPA'!A133:CA1440,4,0)</f>
        <v>RUBIELA PECHENE FIGUEROA</v>
      </c>
      <c r="D130" s="3" t="s">
        <v>17</v>
      </c>
      <c r="E130" s="3" t="str">
        <f>VLOOKUP(A130,'[1]BASE DTPA'!A133:CS1390,26,0)</f>
        <v>Morales</v>
      </c>
      <c r="F130" s="3" t="str">
        <f>VLOOKUP(A130,'[1]BASE DTPA'!A133:CT1390,25,0)</f>
        <v>Cauca</v>
      </c>
      <c r="G130" s="4" t="str">
        <f>VLOOKUP(A130,'[1]BASE DTPA'!A133:CU1390,74,0)</f>
        <v>OPERARIO</v>
      </c>
      <c r="H130" s="4" t="s">
        <v>272</v>
      </c>
      <c r="I130" s="3" t="s">
        <v>18</v>
      </c>
      <c r="J130" s="3" t="str">
        <f>VLOOKUP(A130,'[1]BASE DTPA'!A133:CX1390,38,0)</f>
        <v>PNN FARALLONES DE CALI</v>
      </c>
      <c r="K130" s="3" t="str">
        <f>VLOOKUP(A130,'[1]BASE DTPA'!A133:CY1390,73,0)</f>
        <v>rubielapechene976@gmail.com</v>
      </c>
      <c r="L130" s="3">
        <v>6025561125</v>
      </c>
      <c r="M130" s="15" t="str">
        <f>VLOOKUP(A130,'[1]BASE DTPA'!A133:DA1390,6,0)</f>
        <v>Prestar servicios de apoyo a la gestión con plena autonomía técnica y administrativa en las actividades requeridas del PNN Farallones de Cali, consistente en actividades de viverismo, en la producción y mantenimiento de plántulas para las actividades de restauración, especialmente en los ecosistemas andinos y de páramo, en el marco de la conservación de la diversidad biológica de las Áreas Protegidas del SINAP Nacional.</v>
      </c>
      <c r="N130" s="6">
        <f>VLOOKUP(A130,'[1]BASE DTPA'!A133:DB1390,16,0)</f>
        <v>21536000</v>
      </c>
      <c r="O130" s="8">
        <f>VLOOKUP(A130,'[1]BASE DTPA'!A133:DC1390,53,0)</f>
        <v>45709</v>
      </c>
      <c r="P130" s="8">
        <f>VLOOKUP(A130,'[1]BASE DTPA'!A133:DD1390,54,0)</f>
        <v>46022</v>
      </c>
      <c r="Q130" s="1"/>
      <c r="R130" s="1"/>
      <c r="S130" s="1"/>
      <c r="T130" s="1"/>
      <c r="U130" s="1"/>
      <c r="V130" s="1"/>
      <c r="W130" s="1"/>
      <c r="X130" s="1"/>
      <c r="Y130" s="1"/>
      <c r="Z130" s="1"/>
      <c r="AA130" s="1"/>
      <c r="AB130" s="1"/>
    </row>
    <row r="131" spans="1:28" ht="37.799999999999997" x14ac:dyDescent="0.3">
      <c r="A131" s="2" t="s">
        <v>273</v>
      </c>
      <c r="B131" s="3" t="str">
        <f>VLOOKUP(A131,'[1]BASE DTPA'!A134:CA1391,3,0)</f>
        <v>CPS-DTPA-133-2025</v>
      </c>
      <c r="C131" s="3" t="str">
        <f>VLOOKUP(A131,'[1]BASE DTPA'!A134:CA1441,4,0)</f>
        <v>KAREN VIVIANA GRIJALBA BERMUDEZ</v>
      </c>
      <c r="D131" s="3" t="s">
        <v>17</v>
      </c>
      <c r="E131" s="3" t="str">
        <f>VLOOKUP(A131,'[1]BASE DTPA'!A134:CS1391,26,0)</f>
        <v>Cali</v>
      </c>
      <c r="F131" s="3" t="str">
        <f>VLOOKUP(A131,'[1]BASE DTPA'!A134:CT1391,25,0)</f>
        <v>Valle del Cauca</v>
      </c>
      <c r="G131" s="4" t="str">
        <f>VLOOKUP(A131,'[1]BASE DTPA'!A134:CU1391,74,0)</f>
        <v>OPERARIO</v>
      </c>
      <c r="H131" s="4" t="s">
        <v>272</v>
      </c>
      <c r="I131" s="3" t="s">
        <v>18</v>
      </c>
      <c r="J131" s="3" t="str">
        <f>VLOOKUP(A131,'[1]BASE DTPA'!A134:CX1391,38,0)</f>
        <v>PNN FARALLONES DE CALI</v>
      </c>
      <c r="K131" s="3" t="str">
        <f>VLOOKUP(A131,'[1]BASE DTPA'!A134:CY1391,73,0)</f>
        <v>karenvivianagb2025@gmail.com</v>
      </c>
      <c r="L131" s="3">
        <v>6025561125</v>
      </c>
      <c r="M131" s="15" t="str">
        <f>VLOOKUP(A131,'[1]BASE DTPA'!A134:DA1391,6,0)</f>
        <v>Prestar servicios de apoyo a la gestion con plena autonomia tecnica y administrativa en las actividades requeridas del PNN Farallones de Cali, consistente en actividades de viverismo, en la produccion y mantenimiento de plantulas para las actividades de restauracion, especialmente en los ecosistemas andinos y de paramo, en el marco de la conservacion de la diversidad biologica de las Areas Protegidas del SINAP Nacional</v>
      </c>
      <c r="N131" s="6">
        <f>VLOOKUP(A131,'[1]BASE DTPA'!A134:DB1391,16,0)</f>
        <v>21536000</v>
      </c>
      <c r="O131" s="8">
        <f>VLOOKUP(A131,'[1]BASE DTPA'!A134:DC1391,53,0)</f>
        <v>45709</v>
      </c>
      <c r="P131" s="8">
        <f>VLOOKUP(A131,'[1]BASE DTPA'!A134:DD1391,54,0)</f>
        <v>46022</v>
      </c>
      <c r="Q131" s="1"/>
      <c r="R131" s="1"/>
      <c r="S131" s="1"/>
      <c r="T131" s="1"/>
      <c r="U131" s="1"/>
      <c r="V131" s="1"/>
      <c r="W131" s="1"/>
      <c r="X131" s="1"/>
      <c r="Y131" s="1"/>
      <c r="Z131" s="1"/>
      <c r="AA131" s="1"/>
      <c r="AB131" s="1"/>
    </row>
    <row r="132" spans="1:28" ht="75.599999999999994" x14ac:dyDescent="0.3">
      <c r="A132" s="2" t="s">
        <v>274</v>
      </c>
      <c r="B132" s="3" t="str">
        <f>VLOOKUP(A132,'[1]BASE DTPA'!A136:CA1392,3,0)</f>
        <v>CPS-DTPA-134-2025</v>
      </c>
      <c r="C132" s="3" t="str">
        <f>VLOOKUP(A132,'[1]BASE DTPA'!A136:CA1442,4,0)</f>
        <v>CESAR AUGUSTO RUEDA CORRAL</v>
      </c>
      <c r="D132" s="3" t="s">
        <v>17</v>
      </c>
      <c r="E132" s="3" t="str">
        <f>VLOOKUP(A132,'[1]BASE DTPA'!A136:CS1392,26,0)</f>
        <v>Cali</v>
      </c>
      <c r="F132" s="3" t="str">
        <f>VLOOKUP(A132,'[1]BASE DTPA'!A136:CT1392,25,0)</f>
        <v>Valle del Cauca</v>
      </c>
      <c r="G132" s="4" t="str">
        <f>VLOOKUP(A132,'[1]BASE DTPA'!A136:CU1392,74,0)</f>
        <v>TECNICO</v>
      </c>
      <c r="H132" s="4" t="s">
        <v>275</v>
      </c>
      <c r="I132" s="3" t="s">
        <v>18</v>
      </c>
      <c r="J132" s="3" t="str">
        <f>VLOOKUP(A132,'[1]BASE DTPA'!A136:CX1392,38,0)</f>
        <v>PNN FARALLONES DE CALI</v>
      </c>
      <c r="K132" s="3" t="str">
        <f>VLOOKUP(A132,'[1]BASE DTPA'!A136:CY1392,73,0)</f>
        <v>infocriteryhum@gmail.com</v>
      </c>
      <c r="L132" s="3">
        <v>6025561125</v>
      </c>
      <c r="M132" s="15" t="str">
        <f>VLOOKUP(A132,'[1]BASE DTPA'!A136:DA1392,6,0)</f>
        <v>Prestar servicios de apoyo a la gestión con plena autonomía técnica y administrativa en las actividades tecnicas requeridas del PNN Farallones de Cali para Implementar las acciones de prevención, vigilancia y control en las áreas protegidas administradas por PNNC , especialmente en los ecosistemas andinos y de páramo, en el marco de la conservación de la diversidad biológica de las Áreas Protegidas del SINAP Nacional.</v>
      </c>
      <c r="N132" s="6">
        <f>VLOOKUP(A132,'[1]BASE DTPA'!A136:DB1392,16,0)</f>
        <v>27694325</v>
      </c>
      <c r="O132" s="8">
        <f>VLOOKUP(A132,'[1]BASE DTPA'!A136:DC1392,53,0)</f>
        <v>45709</v>
      </c>
      <c r="P132" s="8">
        <f>VLOOKUP(A132,'[1]BASE DTPA'!A136:DD1392,54,0)</f>
        <v>46022</v>
      </c>
      <c r="Q132" s="1"/>
      <c r="R132" s="1"/>
      <c r="S132" s="1"/>
      <c r="T132" s="1"/>
      <c r="U132" s="1"/>
      <c r="V132" s="1"/>
      <c r="W132" s="1"/>
      <c r="X132" s="1"/>
      <c r="Y132" s="1"/>
      <c r="Z132" s="1"/>
      <c r="AA132" s="1"/>
      <c r="AB132" s="1"/>
    </row>
    <row r="133" spans="1:28" ht="100.8" x14ac:dyDescent="0.3">
      <c r="A133" s="2" t="s">
        <v>276</v>
      </c>
      <c r="B133" s="3" t="str">
        <f>VLOOKUP(A133,'[1]BASE DTPA'!A137:CA1393,3,0)</f>
        <v>CPS-DTPA-135-2025</v>
      </c>
      <c r="C133" s="3" t="str">
        <f>VLOOKUP(A133,'[1]BASE DTPA'!A137:CA1443,4,0)</f>
        <v>SANDRA MLIENA VILLADA HERNANDEZ</v>
      </c>
      <c r="D133" s="3" t="s">
        <v>17</v>
      </c>
      <c r="E133" s="3" t="str">
        <f>VLOOKUP(A133,'[1]BASE DTPA'!A137:CS1393,26,0)</f>
        <v>Samana</v>
      </c>
      <c r="F133" s="3" t="str">
        <f>VLOOKUP(A133,'[1]BASE DTPA'!A137:CT1393,25,0)</f>
        <v>Caldas</v>
      </c>
      <c r="G133" s="4" t="str">
        <f>VLOOKUP(A133,'[1]BASE DTPA'!A137:CU1393,74,0)</f>
        <v>TECNICO</v>
      </c>
      <c r="H133" s="4" t="s">
        <v>277</v>
      </c>
      <c r="I133" s="3" t="s">
        <v>18</v>
      </c>
      <c r="J133" s="3" t="str">
        <f>VLOOKUP(A133,'[1]BASE DTPA'!A137:CX1393,38,0)</f>
        <v>PNN FARALLONES DE CALI</v>
      </c>
      <c r="K133" s="3" t="str">
        <f>VLOOKUP(A133,'[1]BASE DTPA'!A137:CY1393,73,0)</f>
        <v>sandravillada031@gmail.com</v>
      </c>
      <c r="L133" s="3">
        <v>6025561125</v>
      </c>
      <c r="M133" s="15" t="str">
        <f>VLOOKUP(A133,'[1]BASE DTPA'!A137:DA1393,6,0)</f>
        <v>PA04-3202060-19-1-071 Prestar servicios de apoyo a la gestion con plena autonomia tecnica y administrativa en el PNN Farallones de Cali en la realizacion de las actividades necesarias para el seguimiento a los Acuerdos suscritos con las familias campesinas que usan o habitan las areas protegidas, especialmente en los ecosistemas andinos y de paramo, en el marco de la conservacion de la diversidad biologica de las Areas Protegidas del SINAP Nacional</v>
      </c>
      <c r="N133" s="6">
        <f>VLOOKUP(A133,'[1]BASE DTPA'!A137:DB1393,16,0)</f>
        <v>27694325</v>
      </c>
      <c r="O133" s="8">
        <f>VLOOKUP(A133,'[1]BASE DTPA'!A137:DC1393,53,0)</f>
        <v>45709</v>
      </c>
      <c r="P133" s="8">
        <f>VLOOKUP(A133,'[1]BASE DTPA'!A137:DD1393,54,0)</f>
        <v>46022</v>
      </c>
      <c r="Q133" s="1"/>
      <c r="R133" s="1"/>
      <c r="S133" s="1"/>
      <c r="T133" s="1"/>
      <c r="U133" s="1"/>
      <c r="V133" s="1"/>
      <c r="W133" s="1"/>
      <c r="X133" s="1"/>
      <c r="Y133" s="1"/>
      <c r="Z133" s="1"/>
      <c r="AA133" s="1"/>
      <c r="AB133" s="1"/>
    </row>
    <row r="134" spans="1:28" ht="50.4" x14ac:dyDescent="0.3">
      <c r="A134" s="2" t="s">
        <v>278</v>
      </c>
      <c r="B134" s="3" t="str">
        <f>VLOOKUP(A134,'[1]BASE DTPA'!A138:CA1394,3,0)</f>
        <v>CPS-DTPA-136-2025</v>
      </c>
      <c r="C134" s="3" t="str">
        <f>VLOOKUP(A134,'[1]BASE DTPA'!A138:CA1444,4,0)</f>
        <v>JOSÉ FERNELY MENA DÍAZ</v>
      </c>
      <c r="D134" s="3" t="s">
        <v>17</v>
      </c>
      <c r="E134" s="3" t="str">
        <f>VLOOKUP(A134,'[1]BASE DTPA'!A138:CS1394,26,0)</f>
        <v>Nuqui</v>
      </c>
      <c r="F134" s="3" t="str">
        <f>VLOOKUP(A134,'[1]BASE DTPA'!A138:CT1394,25,0)</f>
        <v>Choco</v>
      </c>
      <c r="G134" s="4" t="s">
        <v>279</v>
      </c>
      <c r="H134" s="4" t="s">
        <v>280</v>
      </c>
      <c r="I134" s="3" t="s">
        <v>18</v>
      </c>
      <c r="J134" s="3" t="str">
        <f>VLOOKUP(A134,'[1]BASE DTPA'!A138:CX1394,38,0)</f>
        <v>PNN UTRÍA</v>
      </c>
      <c r="K134" s="3" t="str">
        <f>VLOOKUP(A134,'[1]BASE DTPA'!A138:CY1394,73,0)</f>
        <v>menafernely2022@hotmail.com</v>
      </c>
      <c r="L134" s="3">
        <v>6025561125</v>
      </c>
      <c r="M134" s="15" t="str">
        <f>VLOOKUP(A134,'[1]BASE DTPA'!A138:DA1394,6,0)</f>
        <v>Prestar servicios de apoyo a la gestión con plena autonomía técnica y administrativa en el PNN Utría para desarrollar las acciones operativas derivadas de plan de ordenamiento ecoturístico del área protegida en el marco de la conservación de la diversidad biológica de las áreas protegidas del SINAP nacional.</v>
      </c>
      <c r="N134" s="6">
        <f>VLOOKUP(A134,'[1]BASE DTPA'!A138:DB1394,16,0)</f>
        <v>20771819</v>
      </c>
      <c r="O134" s="8">
        <f>VLOOKUP(A134,'[1]BASE DTPA'!A138:DC1394,53,0)</f>
        <v>45709</v>
      </c>
      <c r="P134" s="8">
        <f>VLOOKUP(A134,'[1]BASE DTPA'!A138:DD1394,54,0)</f>
        <v>46010</v>
      </c>
      <c r="Q134" s="1"/>
      <c r="R134" s="1"/>
      <c r="S134" s="1"/>
      <c r="T134" s="1"/>
      <c r="U134" s="1"/>
      <c r="V134" s="1"/>
      <c r="W134" s="1"/>
      <c r="X134" s="1"/>
      <c r="Y134" s="1"/>
      <c r="Z134" s="1"/>
      <c r="AA134" s="1"/>
      <c r="AB134" s="1"/>
    </row>
    <row r="135" spans="1:28" ht="75.599999999999994" x14ac:dyDescent="0.3">
      <c r="A135" s="2" t="s">
        <v>281</v>
      </c>
      <c r="B135" s="3" t="str">
        <f>VLOOKUP(A135,'[1]BASE DTPA'!A139:CA1395,3,0)</f>
        <v>CPS-DTPA-137-2025</v>
      </c>
      <c r="C135" s="3" t="str">
        <f>VLOOKUP(A135,'[1]BASE DTPA'!A139:CA1445,4,0)</f>
        <v>ELMER RENTERÍA MATURANA</v>
      </c>
      <c r="D135" s="3" t="s">
        <v>17</v>
      </c>
      <c r="E135" s="3" t="str">
        <f>VLOOKUP(A135,'[1]BASE DTPA'!A139:CS1395,26,0)</f>
        <v>Lloro</v>
      </c>
      <c r="F135" s="3" t="str">
        <f>VLOOKUP(A135,'[1]BASE DTPA'!A139:CT1395,25,0)</f>
        <v>Choco</v>
      </c>
      <c r="G135" s="4" t="str">
        <f>VLOOKUP(A135,'[1]BASE DTPA'!A139:CU1395,74,0)</f>
        <v>PROFESIONAL</v>
      </c>
      <c r="H135" s="4" t="s">
        <v>282</v>
      </c>
      <c r="I135" s="3" t="s">
        <v>18</v>
      </c>
      <c r="J135" s="3" t="str">
        <f>VLOOKUP(A135,'[1]BASE DTPA'!A139:CX1395,38,0)</f>
        <v>PNN UTRÍA</v>
      </c>
      <c r="K135" s="3" t="str">
        <f>VLOOKUP(A135,'[1]BASE DTPA'!A139:CY1395,73,0)</f>
        <v>elmerbiol27@gmail.com</v>
      </c>
      <c r="L135" s="3">
        <v>6025561125</v>
      </c>
      <c r="M135" s="15" t="str">
        <f>VLOOKUP(A135,'[1]BASE DTPA'!A139:DA1395,6,0)</f>
        <v>Prestar servicios profesionales con plena autonomía técnica y administrativa para implementar el proceso de restauración en las zonas degradadas y/o alteradas del PNN Utría y/o zonas de influencia en el marco de la conservación de diversidad biológica de las áreas del SINAP nacional.</v>
      </c>
      <c r="N135" s="6">
        <f>VLOOKUP(A135,'[1]BASE DTPA'!A139:DB1395,16,0)</f>
        <v>52251441</v>
      </c>
      <c r="O135" s="8">
        <f>VLOOKUP(A135,'[1]BASE DTPA'!A139:DC1395,53,0)</f>
        <v>45709</v>
      </c>
      <c r="P135" s="8">
        <f>VLOOKUP(A135,'[1]BASE DTPA'!A139:DD1395,54,0)</f>
        <v>46018</v>
      </c>
      <c r="Q135" s="1"/>
      <c r="R135" s="1"/>
      <c r="S135" s="1"/>
      <c r="T135" s="1"/>
      <c r="U135" s="1"/>
      <c r="V135" s="1"/>
      <c r="W135" s="1"/>
      <c r="X135" s="1"/>
      <c r="Y135" s="1"/>
      <c r="Z135" s="1"/>
      <c r="AA135" s="1"/>
      <c r="AB135" s="1"/>
    </row>
    <row r="136" spans="1:28" ht="75.599999999999994" x14ac:dyDescent="0.3">
      <c r="A136" s="2" t="s">
        <v>283</v>
      </c>
      <c r="B136" s="3" t="str">
        <f>VLOOKUP(A136,'[1]BASE DTPA'!A140:CA1396,3,0)</f>
        <v>CPS-DTPA-138-2025</v>
      </c>
      <c r="C136" s="3" t="str">
        <f>VLOOKUP(A136,'[1]BASE DTPA'!A140:CA1446,4,0)</f>
        <v>LAURA ISABEL GIRALDO HERREÑO</v>
      </c>
      <c r="D136" s="3" t="s">
        <v>17</v>
      </c>
      <c r="E136" s="3" t="str">
        <f>VLOOKUP(A136,'[1]BASE DTPA'!A140:CS1396,26,0)</f>
        <v>Armenia</v>
      </c>
      <c r="F136" s="3" t="str">
        <f>VLOOKUP(A136,'[1]BASE DTPA'!A140:CT1396,25,0)</f>
        <v>Quindio</v>
      </c>
      <c r="G136" s="4" t="str">
        <f>VLOOKUP(A136,'[1]BASE DTPA'!A140:CU1396,74,0)</f>
        <v>PROFESIONAL</v>
      </c>
      <c r="H136" s="4" t="s">
        <v>284</v>
      </c>
      <c r="I136" s="3" t="s">
        <v>18</v>
      </c>
      <c r="J136" s="3" t="str">
        <f>VLOOKUP(A136,'[1]BASE DTPA'!A140:CX1396,38,0)</f>
        <v>PNN UTRÍA</v>
      </c>
      <c r="K136" s="3" t="str">
        <f>VLOOKUP(A136,'[1]BASE DTPA'!A140:CY1396,73,0)</f>
        <v>laurafgh562@gmail.com</v>
      </c>
      <c r="L136" s="3">
        <v>6025561125</v>
      </c>
      <c r="M136" s="15" t="str">
        <f>VLOOKUP(A136,'[1]BASE DTPA'!A140:DA1396,6,0)</f>
        <v>Prestar servicios profesionales con plena autonomía técnica y administrativa para implementar el proceso de restauración en las zonas degradadas y/o alteradas del PNN Utría y/o zonas de influencia en el marco de la conservación de diversidad biológica de las áreas del SINAP nacional.</v>
      </c>
      <c r="N136" s="6">
        <f>VLOOKUP(A136,'[1]BASE DTPA'!A140:DB1396,16,0)</f>
        <v>39461533</v>
      </c>
      <c r="O136" s="8">
        <f>VLOOKUP(A136,'[1]BASE DTPA'!A140:DC1396,53,0)</f>
        <v>45709</v>
      </c>
      <c r="P136" s="8">
        <f>VLOOKUP(A136,'[1]BASE DTPA'!A140:DD1396,54,0)</f>
        <v>46022</v>
      </c>
      <c r="Q136" s="1"/>
      <c r="R136" s="1"/>
      <c r="S136" s="1"/>
      <c r="T136" s="1"/>
      <c r="U136" s="1"/>
      <c r="V136" s="1"/>
      <c r="W136" s="1"/>
      <c r="X136" s="1"/>
      <c r="Y136" s="1"/>
      <c r="Z136" s="1"/>
      <c r="AA136" s="1"/>
      <c r="AB136" s="1"/>
    </row>
    <row r="137" spans="1:28" ht="37.799999999999997" x14ac:dyDescent="0.3">
      <c r="A137" s="2" t="s">
        <v>285</v>
      </c>
      <c r="B137" s="3" t="str">
        <f>VLOOKUP(A137,'[1]BASE DTPA'!A141:CA1397,3,0)</f>
        <v>CPS-DTPA-139-2025</v>
      </c>
      <c r="C137" s="3" t="str">
        <f>VLOOKUP(A137,'[1]BASE DTPA'!A141:CA1447,4,0)</f>
        <v>ELVIN CONDE BANUVI</v>
      </c>
      <c r="D137" s="3" t="s">
        <v>17</v>
      </c>
      <c r="E137" s="3" t="str">
        <f>VLOOKUP(A137,'[1]BASE DTPA'!A141:CS1397,26,0)</f>
        <v>Nuqui</v>
      </c>
      <c r="F137" s="3" t="str">
        <f>VLOOKUP(A137,'[1]BASE DTPA'!A141:CT1397,25,0)</f>
        <v>Choco</v>
      </c>
      <c r="G137" s="4" t="str">
        <f>VLOOKUP(A137,'[1]BASE DTPA'!A141:CU1397,74,0)</f>
        <v>OPERARIO</v>
      </c>
      <c r="H137" s="4" t="s">
        <v>286</v>
      </c>
      <c r="I137" s="3" t="s">
        <v>18</v>
      </c>
      <c r="J137" s="3" t="str">
        <f>VLOOKUP(A137,'[1]BASE DTPA'!A141:CX1397,38,0)</f>
        <v>PNN UTRÍA</v>
      </c>
      <c r="K137" s="3" t="str">
        <f>VLOOKUP(A137,'[1]BASE DTPA'!A141:CY1397,73,0)</f>
        <v>condebelvin890@gmail.com</v>
      </c>
      <c r="L137" s="3">
        <v>6025561125</v>
      </c>
      <c r="M137" s="15" t="str">
        <f>VLOOKUP(A137,'[1]BASE DTPA'!A141:DA1397,6,0)</f>
        <v>Prestar servicios de apoyo a la gestión con plena autonomía técnica y administrativa en el PNN Utría en el desarrollo operativo de las acciones adelantadas en el proceso de restauración en las zonas degradadas y/o alteradas del área protegida y/o zonas de influencia, en el marco de la conservación de la diversidad biológica de las áreas protegidas del SINAP nacional.</v>
      </c>
      <c r="N137" s="6">
        <f>VLOOKUP(A137,'[1]BASE DTPA'!A141:DB1397,16,0)</f>
        <v>20771819</v>
      </c>
      <c r="O137" s="8">
        <f>VLOOKUP(A137,'[1]BASE DTPA'!A141:DC1397,53,0)</f>
        <v>45709</v>
      </c>
      <c r="P137" s="8">
        <f>VLOOKUP(A137,'[1]BASE DTPA'!A141:DD1397,54,0)</f>
        <v>46010</v>
      </c>
      <c r="Q137" s="1"/>
      <c r="R137" s="1"/>
      <c r="S137" s="1"/>
      <c r="T137" s="1"/>
      <c r="U137" s="1"/>
      <c r="V137" s="1"/>
      <c r="W137" s="1"/>
      <c r="X137" s="1"/>
      <c r="Y137" s="1"/>
      <c r="Z137" s="1"/>
      <c r="AA137" s="1"/>
      <c r="AB137" s="1"/>
    </row>
    <row r="138" spans="1:28" ht="50.4" x14ac:dyDescent="0.3">
      <c r="A138" s="2" t="s">
        <v>287</v>
      </c>
      <c r="B138" s="3" t="str">
        <f>VLOOKUP(A138,'[1]BASE DTPA'!A142:CA1398,3,0)</f>
        <v>CPS-DTPA-140-2025</v>
      </c>
      <c r="C138" s="3" t="str">
        <f>VLOOKUP(A138,'[1]BASE DTPA'!A142:CA1448,4,0)</f>
        <v>JOVANNY MOSQUERA ROJAS</v>
      </c>
      <c r="D138" s="3" t="s">
        <v>17</v>
      </c>
      <c r="E138" s="3" t="str">
        <f>VLOOKUP(A138,'[1]BASE DTPA'!A142:CS1398,26,0)</f>
        <v>Rio Sucio</v>
      </c>
      <c r="F138" s="3" t="str">
        <f>VLOOKUP(A138,'[1]BASE DTPA'!A142:CT1398,25,0)</f>
        <v>Choco</v>
      </c>
      <c r="G138" s="4" t="str">
        <f>VLOOKUP(A138,'[1]BASE DTPA'!A142:CU1398,74,0)</f>
        <v>OPERARIO</v>
      </c>
      <c r="H138" s="4" t="s">
        <v>99</v>
      </c>
      <c r="I138" s="3" t="s">
        <v>18</v>
      </c>
      <c r="J138" s="3" t="str">
        <f>VLOOKUP(A138,'[1]BASE DTPA'!A142:CX1398,38,0)</f>
        <v>PNN LOS KATIOS</v>
      </c>
      <c r="K138" s="3" t="str">
        <f>VLOOKUP(A138,'[1]BASE DTPA'!A142:CY1398,73,0)</f>
        <v>daisonmr@gmail.com</v>
      </c>
      <c r="L138" s="3">
        <v>6025561125</v>
      </c>
      <c r="M138" s="15" t="str">
        <f>VLOOKUP(A138,'[1]BASE DTPA'!A142:DA1398,6,0)</f>
        <v>Prestar servicio de apoyo a la gestión con plena autonomía técnica y administrativa en el PNN Los Katíos, para el desarrollo operativo de las acciones de monitoreo y mantenimiento de los procesos de restauración ecológica adelantados en el área protegida, en el marco de la conservación de la diversidad biológica de las áreas protegidas del SINAP nacional.</v>
      </c>
      <c r="N138" s="6">
        <f>VLOOKUP(A138,'[1]BASE DTPA'!A142:DB1398,16,0)</f>
        <v>18423578</v>
      </c>
      <c r="O138" s="8">
        <f>VLOOKUP(A138,'[1]BASE DTPA'!A142:DC1398,53,0)</f>
        <v>45709</v>
      </c>
      <c r="P138" s="8">
        <f>VLOOKUP(A138,'[1]BASE DTPA'!A142:DD1398,54,0)</f>
        <v>46012</v>
      </c>
      <c r="Q138" s="1"/>
      <c r="R138" s="1"/>
      <c r="S138" s="1"/>
      <c r="T138" s="1"/>
      <c r="U138" s="1"/>
      <c r="V138" s="1"/>
      <c r="W138" s="1"/>
      <c r="X138" s="1"/>
      <c r="Y138" s="1"/>
      <c r="Z138" s="1"/>
      <c r="AA138" s="1"/>
      <c r="AB138" s="1"/>
    </row>
    <row r="139" spans="1:28" ht="75.599999999999994" x14ac:dyDescent="0.3">
      <c r="A139" s="2" t="s">
        <v>288</v>
      </c>
      <c r="B139" s="3" t="str">
        <f>VLOOKUP(A139,'[1]BASE DTPA'!A143:CA1399,3,0)</f>
        <v>CPS-DTPA-141-2025</v>
      </c>
      <c r="C139" s="3" t="str">
        <f>VLOOKUP(A139,'[1]BASE DTPA'!A143:CA1449,4,0)</f>
        <v>JENNY MOSQUERA PEREA</v>
      </c>
      <c r="D139" s="3" t="s">
        <v>17</v>
      </c>
      <c r="E139" s="3" t="str">
        <f>VLOOKUP(A139,'[1]BASE DTPA'!A143:CS1399,26,0)</f>
        <v>Nuqui</v>
      </c>
      <c r="F139" s="3" t="str">
        <f>VLOOKUP(A139,'[1]BASE DTPA'!A143:CT1399,25,0)</f>
        <v>Choco</v>
      </c>
      <c r="G139" s="4" t="str">
        <f>VLOOKUP(A139,'[1]BASE DTPA'!A143:CU1399,74,0)</f>
        <v>PROFESIONAL</v>
      </c>
      <c r="H139" s="4" t="s">
        <v>289</v>
      </c>
      <c r="I139" s="3" t="s">
        <v>18</v>
      </c>
      <c r="J139" s="3" t="str">
        <f>VLOOKUP(A139,'[1]BASE DTPA'!A143:CX1399,38,0)</f>
        <v>PNN UTRÍA</v>
      </c>
      <c r="K139" s="3" t="str">
        <f>VLOOKUP(A139,'[1]BASE DTPA'!A143:CY1399,73,0)</f>
        <v xml:space="preserve"> eduambiental.utria@parquesnacionales.gov.co</v>
      </c>
      <c r="L139" s="3">
        <v>6025561125</v>
      </c>
      <c r="M139" s="15" t="str">
        <f>VLOOKUP(A139,'[1]BASE DTPA'!A143:DA1399,6,0)</f>
        <v>Prestar servicios profesionales con plena autonomía técnica y administrativa en el PNN Utría para adelantar el proceso de comunicación, educación ambiental con actores priorizados y vinculados al área protegida, en el marco de la conservación de la diversidad biológica de las áreas protegidas del SINAP nacional.</v>
      </c>
      <c r="N139" s="6">
        <f>VLOOKUP(A139,'[1]BASE DTPA'!A143:DB1399,16,0)</f>
        <v>47594425</v>
      </c>
      <c r="O139" s="8">
        <f>VLOOKUP(A139,'[1]BASE DTPA'!A143:DC1399,53,0)</f>
        <v>45709</v>
      </c>
      <c r="P139" s="8">
        <f>VLOOKUP(A139,'[1]BASE DTPA'!A143:DD1399,54,0)</f>
        <v>46020</v>
      </c>
      <c r="Q139" s="1"/>
      <c r="R139" s="1"/>
      <c r="S139" s="1"/>
      <c r="T139" s="1"/>
      <c r="U139" s="1"/>
      <c r="V139" s="1"/>
      <c r="W139" s="1"/>
      <c r="X139" s="1"/>
      <c r="Y139" s="1"/>
      <c r="Z139" s="1"/>
      <c r="AA139" s="1"/>
      <c r="AB139" s="1"/>
    </row>
    <row r="140" spans="1:28" ht="113.4" x14ac:dyDescent="0.3">
      <c r="A140" s="2" t="s">
        <v>290</v>
      </c>
      <c r="B140" s="3" t="str">
        <f>VLOOKUP(A140,'[1]BASE DTPA'!A144:CA1400,3,0)</f>
        <v>CPS-DTPA-142-2025</v>
      </c>
      <c r="C140" s="3" t="str">
        <f>VLOOKUP(A140,'[1]BASE DTPA'!A144:CA1450,4,0)</f>
        <v>ANDRÉS GARCÍA VELASQUEZ</v>
      </c>
      <c r="D140" s="3" t="s">
        <v>17</v>
      </c>
      <c r="E140" s="3" t="str">
        <f>VLOOKUP(A140,'[1]BASE DTPA'!A144:CS1400,26,0)</f>
        <v>Pereira</v>
      </c>
      <c r="F140" s="3" t="str">
        <f>VLOOKUP(A140,'[1]BASE DTPA'!A144:CT1400,25,0)</f>
        <v>Risaralda</v>
      </c>
      <c r="G140" s="4" t="str">
        <f>VLOOKUP(A140,'[1]BASE DTPA'!A144:CU1400,74,0)</f>
        <v>PROFESIONAL</v>
      </c>
      <c r="H140" s="4" t="s">
        <v>291</v>
      </c>
      <c r="I140" s="3" t="s">
        <v>18</v>
      </c>
      <c r="J140" s="3" t="str">
        <f>VLOOKUP(A140,'[1]BASE DTPA'!A144:CX1400,38,0)</f>
        <v>PNN GORGONA</v>
      </c>
      <c r="K140" s="3" t="str">
        <f>VLOOKUP(A140,'[1]BASE DTPA'!A144:CY1400,73,0)</f>
        <v xml:space="preserve">andresgarvelasquez@gmail.com </v>
      </c>
      <c r="L140" s="3">
        <v>6025561125</v>
      </c>
      <c r="M140" s="15" t="str">
        <f>VLOOKUP(A140,'[1]BASE DTPA'!A144:DA1400,6,0)</f>
        <v>Prestar servicios profesionales con plena autonomía técnica y administrativa en el PNN Gorgona en la administración y manejo fortaleciendo los procesos administrativos y de planeación y fortalecimiento, en el marco de la conservación de la diversidad biológica de las áreas protegidas del SINAP nacional</v>
      </c>
      <c r="N140" s="6">
        <f>VLOOKUP(A140,'[1]BASE DTPA'!A144:DB1400,16,0)</f>
        <v>64960299</v>
      </c>
      <c r="O140" s="8">
        <f>VLOOKUP(A140,'[1]BASE DTPA'!A144:DC1400,53,0)</f>
        <v>45712</v>
      </c>
      <c r="P140" s="8">
        <f>VLOOKUP(A140,'[1]BASE DTPA'!A144:DD1400,54,0)</f>
        <v>46022</v>
      </c>
      <c r="Q140" s="1"/>
      <c r="R140" s="1"/>
      <c r="S140" s="1"/>
      <c r="T140" s="1"/>
      <c r="U140" s="1"/>
      <c r="V140" s="1"/>
      <c r="W140" s="1"/>
      <c r="X140" s="1"/>
      <c r="Y140" s="1"/>
      <c r="Z140" s="1"/>
      <c r="AA140" s="1"/>
      <c r="AB140" s="1"/>
    </row>
    <row r="141" spans="1:28" ht="37.799999999999997" x14ac:dyDescent="0.3">
      <c r="A141" s="2" t="s">
        <v>292</v>
      </c>
      <c r="B141" s="3" t="str">
        <f>VLOOKUP(A141,'[1]BASE DTPA'!A145:CA1401,3,0)</f>
        <v>CPS-DTPA-143-2025</v>
      </c>
      <c r="C141" s="3" t="str">
        <f>VLOOKUP(A141,'[1]BASE DTPA'!A145:CA1451,4,0)</f>
        <v>ANGIE DANIELA CASTAÑEDA RUIZ</v>
      </c>
      <c r="D141" s="3" t="s">
        <v>17</v>
      </c>
      <c r="E141" s="3" t="str">
        <f>VLOOKUP(A141,'[1]BASE DTPA'!A145:CS1401,26,0)</f>
        <v>Jamundi</v>
      </c>
      <c r="F141" s="3" t="str">
        <f>VLOOKUP(A141,'[1]BASE DTPA'!A145:CT1401,25,0)</f>
        <v>Valle del Cauca</v>
      </c>
      <c r="G141" s="4" t="str">
        <f>VLOOKUP(A141,'[1]BASE DTPA'!A145:CU1401,74,0)</f>
        <v>OPERARIO</v>
      </c>
      <c r="H141" s="4" t="s">
        <v>272</v>
      </c>
      <c r="I141" s="3" t="s">
        <v>18</v>
      </c>
      <c r="J141" s="3" t="str">
        <f>VLOOKUP(A141,'[1]BASE DTPA'!A145:CX1401,38,0)</f>
        <v>PNN FARALLONES DE CALI</v>
      </c>
      <c r="K141" s="3" t="str">
        <f>VLOOKUP(A141,'[1]BASE DTPA'!A145:CY1401,73,0)</f>
        <v>andani1298@gmail.com</v>
      </c>
      <c r="L141" s="3">
        <v>6025561125</v>
      </c>
      <c r="M141" s="15" t="str">
        <f>VLOOKUP(A141,'[1]BASE DTPA'!A145:DA1401,6,0)</f>
        <v>Prestar servicios de apoyo a la gestión con plena autonomía técnica y administrativa en las actividades requeridas del PNN Farallones de Cali, consistente en actividades de viverismo, en la producción y mantenimiento de plántulas para las actividades de restauración, especialmente en los ecosistemas andinos y de páramo, en el marco de la conservación de la diversidad biológica de las Áreas Protegidas del SINAP Nacional.</v>
      </c>
      <c r="N141" s="6">
        <f>VLOOKUP(A141,'[1]BASE DTPA'!A145:DB1401,16,0)</f>
        <v>21327587</v>
      </c>
      <c r="O141" s="8">
        <f>VLOOKUP(A141,'[1]BASE DTPA'!A145:DC1401,53,0)</f>
        <v>45712</v>
      </c>
      <c r="P141" s="8">
        <f>VLOOKUP(A141,'[1]BASE DTPA'!A145:DD1401,54,0)</f>
        <v>46022</v>
      </c>
      <c r="Q141" s="1"/>
      <c r="R141" s="1"/>
      <c r="S141" s="1"/>
      <c r="T141" s="1"/>
      <c r="U141" s="1"/>
      <c r="V141" s="1"/>
      <c r="W141" s="1"/>
      <c r="X141" s="1"/>
      <c r="Y141" s="1"/>
      <c r="Z141" s="1"/>
      <c r="AA141" s="1"/>
      <c r="AB141" s="1"/>
    </row>
    <row r="142" spans="1:28" ht="37.799999999999997" x14ac:dyDescent="0.3">
      <c r="A142" s="2" t="s">
        <v>293</v>
      </c>
      <c r="B142" s="3" t="str">
        <f>VLOOKUP(A142,'[1]BASE DTPA'!A146:CA1402,3,0)</f>
        <v>CPS-DTPA-144-2025</v>
      </c>
      <c r="C142" s="3" t="str">
        <f>VLOOKUP(A142,'[1]BASE DTPA'!A146:CA1452,4,0)</f>
        <v>ZORAIDA BERMUDEZ CARDONA</v>
      </c>
      <c r="D142" s="3" t="s">
        <v>17</v>
      </c>
      <c r="E142" s="3" t="str">
        <f>VLOOKUP(A142,'[1]BASE DTPA'!A146:CS1402,26,0)</f>
        <v>Cali</v>
      </c>
      <c r="F142" s="3" t="str">
        <f>VLOOKUP(A142,'[1]BASE DTPA'!A146:CT1402,25,0)</f>
        <v>Valle del Cauca</v>
      </c>
      <c r="G142" s="4" t="str">
        <f>VLOOKUP(A142,'[1]BASE DTPA'!A146:CU1402,74,0)</f>
        <v>OPERARIO</v>
      </c>
      <c r="H142" s="4" t="s">
        <v>272</v>
      </c>
      <c r="I142" s="3" t="s">
        <v>18</v>
      </c>
      <c r="J142" s="3" t="str">
        <f>VLOOKUP(A142,'[1]BASE DTPA'!A146:CX1402,38,0)</f>
        <v>PNN FARALLONES DE CALI</v>
      </c>
      <c r="K142" s="3" t="str">
        <f>VLOOKUP(A142,'[1]BASE DTPA'!A146:CY1402,73,0)</f>
        <v>jacpblancas@gmail.com</v>
      </c>
      <c r="L142" s="3">
        <v>6025561125</v>
      </c>
      <c r="M142" s="15" t="str">
        <f>VLOOKUP(A142,'[1]BASE DTPA'!A146:DA1402,6,0)</f>
        <v>Prestar servicios de apoyo a la gestion con plena autonomia tecnica y administrativa en las actividades requeridas del PNN Farallones de Cali, consistente en actividades de viverismo, en la produccion y mantenimiento de plantulas para las actividades de restauracion, especialmente en los ecosistemas andinos y de paramo, en el marco de la conservacion de la diversidad biologica de las Areas Protegidas del SINAP Nacional</v>
      </c>
      <c r="N142" s="6">
        <f>VLOOKUP(A142,'[1]BASE DTPA'!A146:DB1402,16,0)</f>
        <v>21327587</v>
      </c>
      <c r="O142" s="8">
        <f>VLOOKUP(A142,'[1]BASE DTPA'!A146:DC1402,53,0)</f>
        <v>45712</v>
      </c>
      <c r="P142" s="8">
        <f>VLOOKUP(A142,'[1]BASE DTPA'!A146:DD1402,54,0)</f>
        <v>46022</v>
      </c>
      <c r="Q142" s="1"/>
      <c r="R142" s="1"/>
      <c r="S142" s="1"/>
      <c r="T142" s="1"/>
      <c r="U142" s="1"/>
      <c r="V142" s="1"/>
      <c r="W142" s="1"/>
      <c r="X142" s="1"/>
      <c r="Y142" s="1"/>
      <c r="Z142" s="1"/>
      <c r="AA142" s="1"/>
      <c r="AB142" s="1"/>
    </row>
    <row r="143" spans="1:28" ht="37.799999999999997" x14ac:dyDescent="0.3">
      <c r="A143" s="2" t="s">
        <v>294</v>
      </c>
      <c r="B143" s="3" t="str">
        <f>VLOOKUP(A143,'[1]BASE DTPA'!A147:CA1403,3,0)</f>
        <v>CPS-DTPA-145-2025</v>
      </c>
      <c r="C143" s="3" t="str">
        <f>VLOOKUP(A143,'[1]BASE DTPA'!A147:CA1453,4,0)</f>
        <v>ETIEN ARISTIZABAL</v>
      </c>
      <c r="D143" s="3" t="s">
        <v>17</v>
      </c>
      <c r="E143" s="3" t="str">
        <f>VLOOKUP(A143,'[1]BASE DTPA'!A147:CS1403,26,0)</f>
        <v>Cali</v>
      </c>
      <c r="F143" s="3" t="str">
        <f>VLOOKUP(A143,'[1]BASE DTPA'!A147:CT1403,25,0)</f>
        <v>Valle del Cauca</v>
      </c>
      <c r="G143" s="4" t="str">
        <f>VLOOKUP(A143,'[1]BASE DTPA'!A147:CU1403,74,0)</f>
        <v>OPERARIO</v>
      </c>
      <c r="H143" s="4" t="s">
        <v>272</v>
      </c>
      <c r="I143" s="3" t="s">
        <v>18</v>
      </c>
      <c r="J143" s="3" t="str">
        <f>VLOOKUP(A143,'[1]BASE DTPA'!A147:CX1403,38,0)</f>
        <v>PNN FARALLONES DE CALI</v>
      </c>
      <c r="K143" s="3" t="str">
        <f>VLOOKUP(A143,'[1]BASE DTPA'!A147:CY1403,73,0)</f>
        <v>jhorel88@hotmail.com</v>
      </c>
      <c r="L143" s="3">
        <v>6025561125</v>
      </c>
      <c r="M143" s="15" t="str">
        <f>VLOOKUP(A143,'[1]BASE DTPA'!A147:DA1403,6,0)</f>
        <v>Prestar servicios de apoyo a la gestión con plena autonomía técnica y administrativa en las actividades requeridas del PNN Farallones de Cali, consistente en actividades de viverismo, en la producción y mantenimiento de plántulas para las actividades de restauración, especialmente en los ecosistemas andinos y de páramo, en el marco de la conservación de la diversidad biológica de las Áreas Protegidas del SINAP Nacional.</v>
      </c>
      <c r="N143" s="6">
        <f>VLOOKUP(A143,'[1]BASE DTPA'!A147:DB1403,16,0)</f>
        <v>21327587</v>
      </c>
      <c r="O143" s="8">
        <f>VLOOKUP(A143,'[1]BASE DTPA'!A147:DC1403,53,0)</f>
        <v>45712</v>
      </c>
      <c r="P143" s="8">
        <f>VLOOKUP(A143,'[1]BASE DTPA'!A147:DD1403,54,0)</f>
        <v>46022</v>
      </c>
      <c r="Q143" s="1"/>
      <c r="R143" s="1"/>
      <c r="S143" s="1"/>
      <c r="T143" s="1"/>
      <c r="U143" s="1"/>
      <c r="V143" s="1"/>
      <c r="W143" s="1"/>
      <c r="X143" s="1"/>
      <c r="Y143" s="1"/>
      <c r="Z143" s="1"/>
      <c r="AA143" s="1"/>
      <c r="AB143" s="1"/>
    </row>
    <row r="144" spans="1:28" ht="63" x14ac:dyDescent="0.3">
      <c r="A144" s="2" t="s">
        <v>295</v>
      </c>
      <c r="B144" s="3" t="str">
        <f>VLOOKUP(A144,'[1]BASE DTPA'!A148:CA1404,3,0)</f>
        <v>CPS-DTPA-146-2025</v>
      </c>
      <c r="C144" s="3" t="str">
        <f>VLOOKUP(A144,'[1]BASE DTPA'!A148:CA1454,4,0)</f>
        <v>MARIA CAMILA FREYRE GUASPUD</v>
      </c>
      <c r="D144" s="3" t="s">
        <v>17</v>
      </c>
      <c r="E144" s="3" t="str">
        <f>VLOOKUP(A144,'[1]BASE DTPA'!A148:CS1404,26,0)</f>
        <v>Cali</v>
      </c>
      <c r="F144" s="3" t="str">
        <f>VLOOKUP(A144,'[1]BASE DTPA'!A148:CT1404,25,0)</f>
        <v>Valle del Cauca</v>
      </c>
      <c r="G144" s="4" t="str">
        <f>VLOOKUP(A144,'[1]BASE DTPA'!A148:CU1404,74,0)</f>
        <v>OPERARIO</v>
      </c>
      <c r="H144" s="4" t="s">
        <v>296</v>
      </c>
      <c r="I144" s="3" t="s">
        <v>18</v>
      </c>
      <c r="J144" s="3" t="str">
        <f>VLOOKUP(A144,'[1]BASE DTPA'!A148:CX1404,38,0)</f>
        <v>PNN FARALLONES DE CALI</v>
      </c>
      <c r="K144" s="3" t="str">
        <f>VLOOKUP(A144,'[1]BASE DTPA'!A148:CY1404,73,0)</f>
        <v>mariacfreyreguaspud@gmail.com</v>
      </c>
      <c r="L144" s="3">
        <v>6025561125</v>
      </c>
      <c r="M144" s="15" t="str">
        <f>VLOOKUP(A144,'[1]BASE DTPA'!A148:DA1404,6,0)</f>
        <v>Prestar servicio de apoyo a la gestión con plena autonomía técnica y administrativa en el PNN Farallones de Cali para la realización de las actividades necesarias para la implementación de los instrumentos de planeación (Programa de Monitoreo y Portafolio de Investigaciones) de la entidad, asociados a la estrategia de investigación y monitoreo en el área protegida, especialmente en los ecosistemas andinos y de páramo, en el marco de la conservación de la diversidad biológica de las áreas protegidas.</v>
      </c>
      <c r="N144" s="6">
        <f>VLOOKUP(A144,'[1]BASE DTPA'!A148:DB1404,16,0)</f>
        <v>18790836</v>
      </c>
      <c r="O144" s="8">
        <f>VLOOKUP(A144,'[1]BASE DTPA'!A148:DC1404,53,0)</f>
        <v>45712</v>
      </c>
      <c r="P144" s="8">
        <f>VLOOKUP(A144,'[1]BASE DTPA'!A148:DD1404,54,0)</f>
        <v>46022</v>
      </c>
      <c r="Q144" s="1"/>
      <c r="R144" s="1"/>
      <c r="S144" s="1"/>
      <c r="T144" s="1"/>
      <c r="U144" s="1"/>
      <c r="V144" s="1"/>
      <c r="W144" s="1"/>
      <c r="X144" s="1"/>
      <c r="Y144" s="1"/>
      <c r="Z144" s="1"/>
      <c r="AA144" s="1"/>
      <c r="AB144" s="1"/>
    </row>
    <row r="145" spans="1:28" ht="138.6" x14ac:dyDescent="0.3">
      <c r="A145" s="2" t="s">
        <v>297</v>
      </c>
      <c r="B145" s="3" t="str">
        <f>VLOOKUP(A145,'[1]BASE DTPA'!A149:CA1405,3,0)</f>
        <v>CPS-DTPA-147-2025</v>
      </c>
      <c r="C145" s="3" t="str">
        <f>VLOOKUP(A145,'[1]BASE DTPA'!A149:CA1455,4,0)</f>
        <v>MARIA FERNANDA PARRA OSPINA</v>
      </c>
      <c r="D145" s="3" t="s">
        <v>17</v>
      </c>
      <c r="E145" s="3" t="str">
        <f>VLOOKUP(A145,'[1]BASE DTPA'!A149:CS1405,26,0)</f>
        <v>Manizales</v>
      </c>
      <c r="F145" s="3" t="str">
        <f>VLOOKUP(A145,'[1]BASE DTPA'!A149:CT1405,25,0)</f>
        <v>Caldas</v>
      </c>
      <c r="G145" s="4" t="str">
        <f>VLOOKUP(A145,'[1]BASE DTPA'!A149:CU1405,74,0)</f>
        <v>PROFESIONAL</v>
      </c>
      <c r="H145" s="4" t="s">
        <v>298</v>
      </c>
      <c r="I145" s="3" t="s">
        <v>18</v>
      </c>
      <c r="J145" s="3" t="str">
        <f>VLOOKUP(A145,'[1]BASE DTPA'!A149:CX1405,38,0)</f>
        <v>PNN FARALLONES DE CALI</v>
      </c>
      <c r="K145" s="3" t="str">
        <f>VLOOKUP(A145,'[1]BASE DTPA'!A149:CY1405,73,0)</f>
        <v>mariaasistenteinvestigacion.mvz@gmail.com</v>
      </c>
      <c r="L145" s="3">
        <v>6025561125</v>
      </c>
      <c r="M145" s="15" t="str">
        <f>VLOOKUP(A145,'[1]BASE DTPA'!A149:DA1405,6,0)</f>
        <v>PA04-3202060-19-1-069 Prestar servicios profesionales con plena autonomia tecnica y administrativa en el PNN Farallones de Cali en la realizacion de las actividades necesarias para Implementar el proceso de restauracion en las zonas degradadas y/o alteradas de las areas protegidas nacionales y/o zonas de influencia especialmente en los ecosistemas andinos y de paramo, en el marco de la conservacion de la diversidad biologica de las Areas Protegidas del SINAP Nacional.</v>
      </c>
      <c r="N145" s="6">
        <f>VLOOKUP(A145,'[1]BASE DTPA'!A149:DB1405,16,0)</f>
        <v>58260362</v>
      </c>
      <c r="O145" s="8">
        <f>VLOOKUP(A145,'[1]BASE DTPA'!A149:DC1405,53,0)</f>
        <v>45712</v>
      </c>
      <c r="P145" s="8">
        <f>VLOOKUP(A145,'[1]BASE DTPA'!A149:DD1405,54,0)</f>
        <v>46022</v>
      </c>
      <c r="Q145" s="1"/>
      <c r="R145" s="1"/>
      <c r="S145" s="1"/>
      <c r="T145" s="1"/>
      <c r="U145" s="1"/>
      <c r="V145" s="1"/>
      <c r="W145" s="1"/>
      <c r="X145" s="1"/>
      <c r="Y145" s="1"/>
      <c r="Z145" s="1"/>
      <c r="AA145" s="1"/>
      <c r="AB145" s="1"/>
    </row>
    <row r="146" spans="1:28" ht="88.2" x14ac:dyDescent="0.3">
      <c r="A146" s="2" t="s">
        <v>299</v>
      </c>
      <c r="B146" s="3" t="str">
        <f>VLOOKUP(A146,'[1]BASE DTPA'!A150:CA1406,3,0)</f>
        <v>CPS-DTPA-148-2025</v>
      </c>
      <c r="C146" s="3" t="str">
        <f>VLOOKUP(A146,'[1]BASE DTPA'!A150:CA1456,4,0)</f>
        <v>HÉCTOR CHIRIMIA GONZALEZ</v>
      </c>
      <c r="D146" s="3" t="s">
        <v>17</v>
      </c>
      <c r="E146" s="3" t="str">
        <f>VLOOKUP(A146,'[1]BASE DTPA'!A150:CS1406,26,0)</f>
        <v xml:space="preserve">López Micay </v>
      </c>
      <c r="F146" s="3" t="str">
        <f>VLOOKUP(A146,'[1]BASE DTPA'!A150:CT1406,25,0)</f>
        <v>Cauca</v>
      </c>
      <c r="G146" s="4" t="s">
        <v>300</v>
      </c>
      <c r="H146" s="4" t="s">
        <v>301</v>
      </c>
      <c r="I146" s="3" t="s">
        <v>18</v>
      </c>
      <c r="J146" s="3" t="str">
        <f>VLOOKUP(A146,'[1]BASE DTPA'!A150:CX1406,38,0)</f>
        <v>PNN UTRÍA</v>
      </c>
      <c r="K146" s="3" t="str">
        <f>VLOOKUP(A146,'[1]BASE DTPA'!A150:CY1406,73,0)</f>
        <v>hectorchiry03@gmail.com</v>
      </c>
      <c r="L146" s="3">
        <v>6025561125</v>
      </c>
      <c r="M146" s="15" t="str">
        <f>VLOOKUP(A146,'[1]BASE DTPA'!A150:DA1406,6,0)</f>
        <v>Prestar servicios de apoyo a la gestión con plena autonomía técnica y administrativa en el PNN Utría en el desarrollo técnico de acciones en el proceso de restauración en las zonas degradadas y/o alteradas del área protegida y/o zonas de influencia, en el marco de la conservación de la diversidad biológica de las áreas protegidas del SINAP nacional.</v>
      </c>
      <c r="N146" s="6">
        <f>VLOOKUP(A146,'[1]BASE DTPA'!A150:DB1406,16,0)</f>
        <v>37565748</v>
      </c>
      <c r="O146" s="8">
        <f>VLOOKUP(A146,'[1]BASE DTPA'!A150:DC1406,53,0)</f>
        <v>45712</v>
      </c>
      <c r="P146" s="8">
        <f>VLOOKUP(A146,'[1]BASE DTPA'!A150:DD1406,54,0)</f>
        <v>46022</v>
      </c>
      <c r="Q146" s="1"/>
      <c r="R146" s="1"/>
      <c r="S146" s="1"/>
      <c r="T146" s="1"/>
      <c r="U146" s="1"/>
      <c r="V146" s="1"/>
      <c r="W146" s="1"/>
      <c r="X146" s="1"/>
      <c r="Y146" s="1"/>
      <c r="Z146" s="1"/>
      <c r="AA146" s="1"/>
      <c r="AB146" s="1"/>
    </row>
    <row r="147" spans="1:28" ht="63" x14ac:dyDescent="0.3">
      <c r="A147" s="2" t="s">
        <v>302</v>
      </c>
      <c r="B147" s="3" t="str">
        <f>VLOOKUP(A147,'[1]BASE DTPA'!A151:CA1407,3,0)</f>
        <v>CPS-DTPA-149-2025</v>
      </c>
      <c r="C147" s="3" t="str">
        <f>VLOOKUP(A147,'[1]BASE DTPA'!A151:CA1457,4,0)</f>
        <v>DARWIN ASPRILLA PALACIOS</v>
      </c>
      <c r="D147" s="3" t="s">
        <v>17</v>
      </c>
      <c r="E147" s="3" t="str">
        <f>VLOOKUP(A147,'[1]BASE DTPA'!A151:CS1407,26,0)</f>
        <v>Bajo Baudo</v>
      </c>
      <c r="F147" s="3" t="str">
        <f>VLOOKUP(A147,'[1]BASE DTPA'!A151:CT1407,25,0)</f>
        <v>Choco</v>
      </c>
      <c r="G147" s="4" t="s">
        <v>279</v>
      </c>
      <c r="H147" s="4" t="s">
        <v>303</v>
      </c>
      <c r="I147" s="3" t="s">
        <v>18</v>
      </c>
      <c r="J147" s="3" t="str">
        <f>VLOOKUP(A147,'[1]BASE DTPA'!A151:CX1407,38,0)</f>
        <v>PNN UTRÍA</v>
      </c>
      <c r="K147" s="3" t="str">
        <f>VLOOKUP(A147,'[1]BASE DTPA'!A151:CY1407,73,0)</f>
        <v>asprilladarwin25@hotmail.es</v>
      </c>
      <c r="L147" s="3">
        <v>6025561125</v>
      </c>
      <c r="M147" s="15" t="str">
        <f>VLOOKUP(A147,'[1]BASE DTPA'!A151:DA1407,6,0)</f>
        <v>Prestar servicio de apoyo a la gestión con plena autonomía técnica y administrativa en el PNN Utría para el desarrollo de los recorridos de la estrategia de prevención, vigilancia y control, en el marco de la conservación de la diversidad biológica de las áreas protegidas del SINAP nacional.</v>
      </c>
      <c r="N147" s="6">
        <f>VLOOKUP(A147,'[1]BASE DTPA'!A151:DB1407,16,0)</f>
        <v>23576020</v>
      </c>
      <c r="O147" s="8">
        <f>VLOOKUP(A147,'[1]BASE DTPA'!A151:DC1407,53,0)</f>
        <v>45712</v>
      </c>
      <c r="P147" s="8">
        <f>VLOOKUP(A147,'[1]BASE DTPA'!A151:DD1407,54,0)</f>
        <v>46013</v>
      </c>
      <c r="Q147" s="1"/>
      <c r="R147" s="1"/>
      <c r="S147" s="1"/>
      <c r="T147" s="1"/>
      <c r="U147" s="1"/>
      <c r="V147" s="1"/>
      <c r="W147" s="1"/>
      <c r="X147" s="1"/>
      <c r="Y147" s="1"/>
      <c r="Z147" s="1"/>
      <c r="AA147" s="1"/>
      <c r="AB147" s="1"/>
    </row>
    <row r="148" spans="1:28" ht="50.4" x14ac:dyDescent="0.3">
      <c r="A148" s="2" t="s">
        <v>304</v>
      </c>
      <c r="B148" s="3" t="str">
        <f>VLOOKUP(A148,'[1]BASE DTPA'!A152:CA1408,3,0)</f>
        <v>CPS-DTPA-150-2025</v>
      </c>
      <c r="C148" s="3" t="str">
        <f>VLOOKUP(A148,'[1]BASE DTPA'!A152:CA1458,4,0)</f>
        <v>PHIUSUT CHOCHO CARPIO</v>
      </c>
      <c r="D148" s="3" t="s">
        <v>17</v>
      </c>
      <c r="E148" s="3" t="str">
        <f>VLOOKUP(A148,'[1]BASE DTPA'!A152:CS1408,26,0)</f>
        <v>Rio Sucio</v>
      </c>
      <c r="F148" s="3" t="str">
        <f>VLOOKUP(A148,'[1]BASE DTPA'!A152:CT1408,25,0)</f>
        <v>Choco</v>
      </c>
      <c r="G148" s="4" t="str">
        <f>VLOOKUP(A148,'[1]BASE DTPA'!A152:CU1408,74,0)</f>
        <v>OPERARIO</v>
      </c>
      <c r="H148" s="4" t="s">
        <v>99</v>
      </c>
      <c r="I148" s="3" t="s">
        <v>18</v>
      </c>
      <c r="J148" s="3" t="str">
        <f>VLOOKUP(A148,'[1]BASE DTPA'!A152:CX1408,38,0)</f>
        <v>PNN LOS KATIOS</v>
      </c>
      <c r="K148" s="3" t="str">
        <f>VLOOKUP(A148,'[1]BASE DTPA'!A152:CY1408,73,0)</f>
        <v>phiusutchochocarpio@gmail.com</v>
      </c>
      <c r="L148" s="3">
        <v>6025561125</v>
      </c>
      <c r="M148" s="15" t="str">
        <f>VLOOKUP(A148,'[1]BASE DTPA'!A152:DA1408,6,0)</f>
        <v>Prestar servicios de apoyo a la gestión con plena autonomía técnica y administrativa en el PNN LOS Katíos en el desarrollo de actividades operativas de las estrategias especiales de manejo que contribuyen a la construcción de la gobernanza y fortalecen las diversas formas de participación con los grupos étnicos presentes en el área protegida, en el marco de la conservación de la diversidad biológica de las áreas protegidas del SINAP nacional.</v>
      </c>
      <c r="N148" s="6">
        <f>VLOOKUP(A148,'[1]BASE DTPA'!A152:DB1408,16,0)</f>
        <v>18423578</v>
      </c>
      <c r="O148" s="8">
        <f>VLOOKUP(A148,'[1]BASE DTPA'!A152:DC1408,53,0)</f>
        <v>45713</v>
      </c>
      <c r="P148" s="8">
        <f>VLOOKUP(A148,'[1]BASE DTPA'!A152:DD1408,54,0)</f>
        <v>46016</v>
      </c>
      <c r="Q148" s="1"/>
      <c r="R148" s="1"/>
      <c r="S148" s="1"/>
      <c r="T148" s="1"/>
      <c r="U148" s="1"/>
      <c r="V148" s="1"/>
      <c r="W148" s="1"/>
      <c r="X148" s="1"/>
      <c r="Y148" s="1"/>
      <c r="Z148" s="1"/>
      <c r="AA148" s="1"/>
      <c r="AB148" s="1"/>
    </row>
    <row r="149" spans="1:28" ht="50.4" x14ac:dyDescent="0.3">
      <c r="A149" s="2" t="s">
        <v>305</v>
      </c>
      <c r="B149" s="3" t="str">
        <f>VLOOKUP(A149,'[1]BASE DTPA'!A153:CA1409,3,0)</f>
        <v>CPS-DTPA-151-2025</v>
      </c>
      <c r="C149" s="3" t="str">
        <f>VLOOKUP(A149,'[1]BASE DTPA'!A153:CA1459,4,0)</f>
        <v>GLORIA ESTELA MOYA MARTINEZ</v>
      </c>
      <c r="D149" s="3" t="s">
        <v>17</v>
      </c>
      <c r="E149" s="3" t="str">
        <f>VLOOKUP(A149,'[1]BASE DTPA'!A153:CS1409,26,0)</f>
        <v>Rio Sucio</v>
      </c>
      <c r="F149" s="3" t="str">
        <f>VLOOKUP(A149,'[1]BASE DTPA'!A153:CT1409,25,0)</f>
        <v>Choco</v>
      </c>
      <c r="G149" s="4" t="str">
        <f>VLOOKUP(A149,'[1]BASE DTPA'!A153:CU1409,74,0)</f>
        <v>OPERARIO</v>
      </c>
      <c r="H149" s="4" t="s">
        <v>99</v>
      </c>
      <c r="I149" s="3" t="s">
        <v>18</v>
      </c>
      <c r="J149" s="3" t="str">
        <f>VLOOKUP(A149,'[1]BASE DTPA'!A153:CX1409,38,0)</f>
        <v>PNN LOS KATIOS</v>
      </c>
      <c r="K149" s="3" t="str">
        <f>VLOOKUP(A149,'[1]BASE DTPA'!A153:CY1409,73,0)</f>
        <v>jadesmayacabarca@gmail.com</v>
      </c>
      <c r="L149" s="3">
        <v>6025561125</v>
      </c>
      <c r="M149" s="15" t="str">
        <f>VLOOKUP(A149,'[1]BASE DTPA'!A153:DA1409,6,0)</f>
        <v>Prestar servicio de apoyo a la gestión con plena autonomía técnica y administrativa en el PNN LOS Katíos en el desarrollo de las acciones operativas en la implementación de la línea de monitoreo e investigación en el marco de la conservación de la diversidad biológica de las áreas protegidas del SINAP nacional.</v>
      </c>
      <c r="N149" s="6">
        <f>VLOOKUP(A149,'[1]BASE DTPA'!A153:DB1409,16,0)</f>
        <v>18729617</v>
      </c>
      <c r="O149" s="8">
        <f>VLOOKUP(A149,'[1]BASE DTPA'!A153:DC1409,53,0)</f>
        <v>45713</v>
      </c>
      <c r="P149" s="8">
        <f>VLOOKUP(A149,'[1]BASE DTPA'!A153:DD1409,54,0)</f>
        <v>46022</v>
      </c>
      <c r="Q149" s="1"/>
      <c r="R149" s="1"/>
      <c r="S149" s="1"/>
      <c r="T149" s="1"/>
      <c r="U149" s="1"/>
      <c r="V149" s="1"/>
      <c r="W149" s="1"/>
      <c r="X149" s="1"/>
      <c r="Y149" s="1"/>
      <c r="Z149" s="1"/>
      <c r="AA149" s="1"/>
      <c r="AB149" s="1"/>
    </row>
    <row r="150" spans="1:28" ht="37.799999999999997" x14ac:dyDescent="0.3">
      <c r="A150" s="2" t="s">
        <v>306</v>
      </c>
      <c r="B150" s="3" t="str">
        <f>VLOOKUP(A150,'[1]BASE DTPA'!A154:CA1410,3,0)</f>
        <v>CPS-DTPA-152-2025</v>
      </c>
      <c r="C150" s="3" t="str">
        <f>VLOOKUP(A150,'[1]BASE DTPA'!A154:CA1460,4,0)</f>
        <v>ANDRÉS FELIPE ARICAPA BURITICA</v>
      </c>
      <c r="D150" s="3" t="s">
        <v>17</v>
      </c>
      <c r="E150" s="3" t="str">
        <f>VLOOKUP(A150,'[1]BASE DTPA'!A154:CS1410,26,0)</f>
        <v>Cali</v>
      </c>
      <c r="F150" s="3" t="str">
        <f>VLOOKUP(A150,'[1]BASE DTPA'!A154:CT1410,25,0)</f>
        <v>Valle del Cauca</v>
      </c>
      <c r="G150" s="4" t="str">
        <f>VLOOKUP(A150,'[1]BASE DTPA'!A154:CU1410,74,0)</f>
        <v>OPERARIO</v>
      </c>
      <c r="H150" s="4" t="s">
        <v>272</v>
      </c>
      <c r="I150" s="3" t="s">
        <v>18</v>
      </c>
      <c r="J150" s="3" t="str">
        <f>VLOOKUP(A150,'[1]BASE DTPA'!A154:CX1410,38,0)</f>
        <v>PNN FARALLONES DE CALI</v>
      </c>
      <c r="K150" s="3" t="str">
        <f>VLOOKUP(A150,'[1]BASE DTPA'!A154:CY1410,73,0)</f>
        <v>andresbrvo7@gmail.com</v>
      </c>
      <c r="L150" s="3">
        <v>6025561125</v>
      </c>
      <c r="M150" s="15" t="str">
        <f>VLOOKUP(A150,'[1]BASE DTPA'!A154:DA1410,6,0)</f>
        <v>Prestar servicios de apoyo a la gestión con plena autonomía técnica y administrativa en las actividades requeridas del PNN Farallones de Cali, consistente en actividades de viverismo, en la producción y mantenimiento de plántulas para las actividades de restauración, especialmente en los ecosistemas andinos y de páramo, en el marco de la conservación de la diversidad biológica de las Áreas Protegidas del SINAP Nacional.</v>
      </c>
      <c r="N150" s="6">
        <f>VLOOKUP(A150,'[1]BASE DTPA'!A154:DB1410,16,0)</f>
        <v>21258116</v>
      </c>
      <c r="O150" s="8">
        <f>VLOOKUP(A150,'[1]BASE DTPA'!A154:DC1410,53,0)</f>
        <v>45713</v>
      </c>
      <c r="P150" s="8">
        <f>VLOOKUP(A150,'[1]BASE DTPA'!A154:DD1410,54,0)</f>
        <v>46022</v>
      </c>
      <c r="Q150" s="1"/>
      <c r="R150" s="1"/>
      <c r="S150" s="1"/>
      <c r="T150" s="1"/>
      <c r="U150" s="1"/>
      <c r="V150" s="1"/>
      <c r="W150" s="1"/>
      <c r="X150" s="1"/>
      <c r="Y150" s="1"/>
      <c r="Z150" s="1"/>
      <c r="AA150" s="1"/>
      <c r="AB150" s="1"/>
    </row>
    <row r="151" spans="1:28" ht="50.4" x14ac:dyDescent="0.3">
      <c r="A151" s="2" t="s">
        <v>307</v>
      </c>
      <c r="B151" s="3" t="str">
        <f>VLOOKUP(A151,'[1]BASE DTPA'!A155:CA1411,3,0)</f>
        <v>CPS-DTPA-153-2025</v>
      </c>
      <c r="C151" s="3" t="str">
        <f>VLOOKUP(A151,'[1]BASE DTPA'!A155:CA1461,4,0)</f>
        <v>JOSE ALEXANDER GÓMEZ CASTAÑEDA</v>
      </c>
      <c r="D151" s="3" t="s">
        <v>17</v>
      </c>
      <c r="E151" s="3" t="str">
        <f>VLOOKUP(A151,'[1]BASE DTPA'!A155:CS1411,26,0)</f>
        <v>Buga</v>
      </c>
      <c r="F151" s="3" t="str">
        <f>VLOOKUP(A151,'[1]BASE DTPA'!A155:CT1411,25,0)</f>
        <v>Valle del Cauca</v>
      </c>
      <c r="G151" s="4" t="str">
        <f>VLOOKUP(A151,'[1]BASE DTPA'!A155:CU1411,74,0)</f>
        <v>TECNICO</v>
      </c>
      <c r="H151" s="4" t="s">
        <v>308</v>
      </c>
      <c r="I151" s="3" t="s">
        <v>18</v>
      </c>
      <c r="J151" s="3" t="str">
        <f>VLOOKUP(A151,'[1]BASE DTPA'!A155:CX1411,38,0)</f>
        <v>PNN FARALLONES DE CALI</v>
      </c>
      <c r="K151" s="3" t="str">
        <f>VLOOKUP(A151,'[1]BASE DTPA'!A155:CY1411,73,0)</f>
        <v>ecoambienteglobal@gmail.com</v>
      </c>
      <c r="L151" s="3">
        <v>6025561125</v>
      </c>
      <c r="M151" s="15" t="str">
        <f>VLOOKUP(A151,'[1]BASE DTPA'!A155:DA1411,6,0)</f>
        <v>Prestar servicios de apoyo a la gestión con plena autonomía técnica y administrativa en los procedimientos requeridos del PNN Farallones de Cali para Implementar acciones encaminadas al sostenimiento del ecoturismo, especialmente en los ecosistemas andinos y de páramo, en el marco de la conservación de la diversidad biológica de las Áreas Protegidas del SINAP Nacional.</v>
      </c>
      <c r="N151" s="6">
        <f>VLOOKUP(A151,'[1]BASE DTPA'!A155:DB1411,16,0)</f>
        <v>24851810</v>
      </c>
      <c r="O151" s="8">
        <f>VLOOKUP(A151,'[1]BASE DTPA'!A155:DC1411,53,0)</f>
        <v>45713</v>
      </c>
      <c r="P151" s="8">
        <f>VLOOKUP(A151,'[1]BASE DTPA'!A155:DD1411,54,0)</f>
        <v>46022</v>
      </c>
      <c r="Q151" s="1"/>
      <c r="R151" s="1"/>
      <c r="S151" s="1"/>
      <c r="T151" s="1"/>
      <c r="U151" s="1"/>
      <c r="V151" s="1"/>
      <c r="W151" s="1"/>
      <c r="X151" s="1"/>
      <c r="Y151" s="1"/>
      <c r="Z151" s="1"/>
      <c r="AA151" s="1"/>
      <c r="AB151" s="1"/>
    </row>
    <row r="152" spans="1:28" ht="63" x14ac:dyDescent="0.3">
      <c r="A152" s="2" t="s">
        <v>309</v>
      </c>
      <c r="B152" s="3" t="str">
        <f>VLOOKUP(A152,'[1]BASE DTPA'!A156:CA1412,3,0)</f>
        <v>CPS-DTPA-154-2025</v>
      </c>
      <c r="C152" s="3" t="str">
        <f>VLOOKUP(A152,'[1]BASE DTPA'!A156:CA1462,4,0)</f>
        <v>ELIANA SOFIA MARTINEZ ANDINO</v>
      </c>
      <c r="D152" s="3" t="s">
        <v>17</v>
      </c>
      <c r="E152" s="3" t="str">
        <f>VLOOKUP(A152,'[1]BASE DTPA'!A156:CS1412,26,0)</f>
        <v>Ipiales</v>
      </c>
      <c r="F152" s="3" t="str">
        <f>VLOOKUP(A152,'[1]BASE DTPA'!A156:CT1412,25,0)</f>
        <v>Nariño</v>
      </c>
      <c r="G152" s="4" t="str">
        <f>VLOOKUP(A152,'[1]BASE DTPA'!A156:CU1412,74,0)</f>
        <v>TECNICO</v>
      </c>
      <c r="H152" s="4" t="s">
        <v>310</v>
      </c>
      <c r="I152" s="3" t="s">
        <v>18</v>
      </c>
      <c r="J152" s="3" t="str">
        <f>VLOOKUP(A152,'[1]BASE DTPA'!A156:CX1412,38,0)</f>
        <v>PNN FARALLONES DE CALI</v>
      </c>
      <c r="K152" s="3" t="str">
        <f>VLOOKUP(A152,'[1]BASE DTPA'!A156:CY1412,73,0)</f>
        <v>bubaloonata@hotmail.com</v>
      </c>
      <c r="L152" s="3">
        <v>6025561125</v>
      </c>
      <c r="M152" s="15" t="str">
        <f>VLOOKUP(A152,'[1]BASE DTPA'!A156:DA1412,6,0)</f>
        <v>Prestar servicios de apoyo a la gestión con plena autonomía técnica y administrativa en las actividades tecnicas requeridas del PNN Farallones de Cali Implementar acciones encaminadas al sostenimiento del ecoturismo, especialmente en los ecosistemas andinos y de páramo, en el marco de la conservación de la diversidad biológica de las Áreas Protegidas del SINAP Nacional.</v>
      </c>
      <c r="N152" s="6">
        <f>VLOOKUP(A152,'[1]BASE DTPA'!A156:DB1412,16,0)</f>
        <v>30070681</v>
      </c>
      <c r="O152" s="8">
        <f>VLOOKUP(A152,'[1]BASE DTPA'!A156:DC1412,53,0)</f>
        <v>45713</v>
      </c>
      <c r="P152" s="8">
        <f>VLOOKUP(A152,'[1]BASE DTPA'!A156:DD1412,54,0)</f>
        <v>46022</v>
      </c>
      <c r="Q152" s="1"/>
      <c r="R152" s="1"/>
      <c r="S152" s="1"/>
      <c r="T152" s="1"/>
      <c r="U152" s="1"/>
      <c r="V152" s="1"/>
      <c r="W152" s="1"/>
      <c r="X152" s="1"/>
      <c r="Y152" s="1"/>
      <c r="Z152" s="1"/>
      <c r="AA152" s="1"/>
      <c r="AB152" s="1"/>
    </row>
    <row r="153" spans="1:28" ht="75.599999999999994" x14ac:dyDescent="0.3">
      <c r="A153" s="2" t="s">
        <v>311</v>
      </c>
      <c r="B153" s="3" t="str">
        <f>VLOOKUP(A153,'[1]BASE DTPA'!A157:CA1413,3,0)</f>
        <v>CPS-DTPA-155-2025</v>
      </c>
      <c r="C153" s="3" t="str">
        <f>VLOOKUP(A153,'[1]BASE DTPA'!A157:CA1463,4,0)</f>
        <v>LANYS VANESSA VALOYES VALOIS</v>
      </c>
      <c r="D153" s="3" t="s">
        <v>17</v>
      </c>
      <c r="E153" s="3" t="str">
        <f>VLOOKUP(A153,'[1]BASE DTPA'!A157:CS1413,26,0)</f>
        <v>Bahia Solano</v>
      </c>
      <c r="F153" s="3" t="str">
        <f>VLOOKUP(A153,'[1]BASE DTPA'!A157:CT1413,25,0)</f>
        <v>Choco</v>
      </c>
      <c r="G153" s="4" t="s">
        <v>312</v>
      </c>
      <c r="H153" s="4" t="s">
        <v>313</v>
      </c>
      <c r="I153" s="3" t="s">
        <v>18</v>
      </c>
      <c r="J153" s="3" t="str">
        <f>VLOOKUP(A153,'[1]BASE DTPA'!A157:CX1413,38,0)</f>
        <v>PNN UTRÍA</v>
      </c>
      <c r="K153" s="3" t="str">
        <f>VLOOKUP(A153,'[1]BASE DTPA'!A157:CY1413,73,0)</f>
        <v>estrategiasespeciales.utria@parquesnacionales.gov.co</v>
      </c>
      <c r="L153" s="3">
        <v>6025561125</v>
      </c>
      <c r="M153" s="15" t="str">
        <f>VLOOKUP(A153,'[1]BASE DTPA'!A157:DA1413,6,0)</f>
        <v>Prestar servicios profesionales con plena autonomía técnica y administrativa en el PNN Utría para adelantar actividades requeridas en la articulación de las partes involucradas en los procesos de ejecución y seguimiento de las estrategias especiales de manejo en el marco de la conservación de diversidad biológica de las áreas protegidas del SINAP nacional</v>
      </c>
      <c r="N153" s="6">
        <f>VLOOKUP(A153,'[1]BASE DTPA'!A157:DB1413,16,0)</f>
        <v>52081241</v>
      </c>
      <c r="O153" s="8">
        <f>VLOOKUP(A153,'[1]BASE DTPA'!A157:DC1413,53,0)</f>
        <v>45713</v>
      </c>
      <c r="P153" s="8">
        <f>VLOOKUP(A153,'[1]BASE DTPA'!A157:DD1413,54,0)</f>
        <v>46022</v>
      </c>
      <c r="Q153" s="1"/>
      <c r="R153" s="1"/>
      <c r="S153" s="1"/>
      <c r="T153" s="1"/>
      <c r="U153" s="1"/>
      <c r="V153" s="1"/>
      <c r="W153" s="1"/>
      <c r="X153" s="1"/>
      <c r="Y153" s="1"/>
      <c r="Z153" s="1"/>
      <c r="AA153" s="1"/>
      <c r="AB153" s="1"/>
    </row>
    <row r="154" spans="1:28" ht="75.599999999999994" x14ac:dyDescent="0.3">
      <c r="A154" s="2" t="s">
        <v>314</v>
      </c>
      <c r="B154" s="3" t="str">
        <f>VLOOKUP(A154,'[1]BASE DTPA'!A158:CA1414,3,0)</f>
        <v>CPS-DTPA-156-2025</v>
      </c>
      <c r="C154" s="3" t="s">
        <v>315</v>
      </c>
      <c r="D154" s="3" t="s">
        <v>17</v>
      </c>
      <c r="E154" s="3" t="str">
        <f>VLOOKUP(A154,'[1]BASE DTPA'!A158:CS1414,26,0)</f>
        <v>La Tola</v>
      </c>
      <c r="F154" s="3" t="str">
        <f>VLOOKUP(A154,'[1]BASE DTPA'!A158:CT1414,25,0)</f>
        <v>Nariño</v>
      </c>
      <c r="G154" s="4" t="str">
        <f>VLOOKUP(A154,'[1]BASE DTPA'!A158:CU1414,74,0)</f>
        <v>TECNICO</v>
      </c>
      <c r="H154" s="4" t="s">
        <v>316</v>
      </c>
      <c r="I154" s="3" t="s">
        <v>18</v>
      </c>
      <c r="J154" s="3" t="str">
        <f>VLOOKUP(A154,'[1]BASE DTPA'!A158:CX1414,38,0)</f>
        <v>PNN SANQUIANGA</v>
      </c>
      <c r="K154" s="3" t="str">
        <f>VLOOKUP(A154,'[1]BASE DTPA'!A158:CY1414,73,0)</f>
        <v>elmarquez1999@gmail.com</v>
      </c>
      <c r="L154" s="3">
        <v>6025561125</v>
      </c>
      <c r="M154" s="15" t="str">
        <f>VLOOKUP(A154,'[1]BASE DTPA'!A158:DA1414,6,0)</f>
        <v>Prestar servicios de apoyo a la gestión con plena autonomía técnica y administrativa en el PNN Sanquianga para el desarrollo de las actividades técnicas relacionadas con la implementación de la estrategia de investigación y monitoreo en el área protegida en el marco de la conservación de la biodiversidad de las áreas protegidas del SINAP nacional.</v>
      </c>
      <c r="N154" s="6">
        <f>VLOOKUP(A154,'[1]BASE DTPA'!A158:DB1414,16,0)</f>
        <v>27336979</v>
      </c>
      <c r="O154" s="8">
        <f>VLOOKUP(A154,'[1]BASE DTPA'!A158:DC1414,53,0)</f>
        <v>45713</v>
      </c>
      <c r="P154" s="8">
        <f>VLOOKUP(A154,'[1]BASE DTPA'!A158:DD1414,54,0)</f>
        <v>46022</v>
      </c>
      <c r="Q154" s="1"/>
      <c r="R154" s="1"/>
      <c r="S154" s="1"/>
      <c r="T154" s="1"/>
      <c r="U154" s="1"/>
      <c r="V154" s="1"/>
      <c r="W154" s="1"/>
      <c r="X154" s="1"/>
      <c r="Y154" s="1"/>
      <c r="Z154" s="1"/>
      <c r="AA154" s="1"/>
      <c r="AB154" s="1"/>
    </row>
    <row r="155" spans="1:28" ht="88.2" x14ac:dyDescent="0.3">
      <c r="A155" s="2" t="s">
        <v>317</v>
      </c>
      <c r="B155" s="9" t="s">
        <v>317</v>
      </c>
      <c r="C155" s="3" t="s">
        <v>318</v>
      </c>
      <c r="D155" s="3" t="s">
        <v>17</v>
      </c>
      <c r="E155" s="3" t="str">
        <f>VLOOKUP(A155,'[1]BASE DTPA'!A159:CS1415,26,0)</f>
        <v>Mosquera</v>
      </c>
      <c r="F155" s="3" t="str">
        <f>VLOOKUP(A155,'[1]BASE DTPA'!A159:CT1415,25,0)</f>
        <v>Nariño</v>
      </c>
      <c r="G155" s="4" t="str">
        <f>VLOOKUP(A155,'[1]BASE DTPA'!A159:CU1415,74,0)</f>
        <v>TECNICO</v>
      </c>
      <c r="H155" s="4" t="s">
        <v>319</v>
      </c>
      <c r="I155" s="3" t="s">
        <v>18</v>
      </c>
      <c r="J155" s="3" t="str">
        <f>VLOOKUP(A155,'[1]BASE DTPA'!A159:CX1415,38,0)</f>
        <v>PNN SANQUIANGA</v>
      </c>
      <c r="K155" s="3" t="str">
        <f>VLOOKUP(A155,'[1]BASE DTPA'!A159:CY1415,73,0)</f>
        <v>elmaycortes91@gmail.com</v>
      </c>
      <c r="L155" s="3">
        <v>6025561125</v>
      </c>
      <c r="M155" s="15" t="str">
        <f>VLOOKUP(A155,'[1]BASE DTPA'!A159:DA1415,6,0)</f>
        <v>Prestar servicios de apoyo a la gestión con plena autonomía técnica y administrativa en el PNN Sanquianga para desarrollar las acciones técnicas en el proceso de restauraPrestar servicios de apoyo a la gestión con plena autonomía técnica y administrativa en el PNN Sanquianga para desarrollar las acciones técnicas en el proceso de restauración adelantado por el área protegida, en el marco de la conservación de la diversidad biológica de las áreas protegidas del SINAP nacional</v>
      </c>
      <c r="N155" s="6">
        <f>VLOOKUP(A155,'[1]BASE DTPA'!A159:DB1415,16,0)</f>
        <v>27247643</v>
      </c>
      <c r="O155" s="8">
        <f>VLOOKUP(A155,'[1]BASE DTPA'!A159:DC1415,53,0)</f>
        <v>45713</v>
      </c>
      <c r="P155" s="8">
        <f>VLOOKUP(A155,'[1]BASE DTPA'!A159:DD1415,54,0)</f>
        <v>46022</v>
      </c>
      <c r="Q155" s="1"/>
      <c r="R155" s="1"/>
      <c r="S155" s="1"/>
      <c r="T155" s="1"/>
      <c r="U155" s="1"/>
      <c r="V155" s="1"/>
      <c r="W155" s="1"/>
      <c r="X155" s="1"/>
      <c r="Y155" s="1"/>
      <c r="Z155" s="1"/>
      <c r="AA155" s="1"/>
      <c r="AB155" s="1"/>
    </row>
    <row r="156" spans="1:28" ht="50.4" x14ac:dyDescent="0.3">
      <c r="A156" s="2" t="s">
        <v>320</v>
      </c>
      <c r="B156" s="3" t="str">
        <f>VLOOKUP(A156,'[1]BASE DTPA'!A160:CA1416,3,0)</f>
        <v>CPS-DTPA-158-2025</v>
      </c>
      <c r="C156" s="3" t="str">
        <f>VLOOKUP(A156,'[1]BASE DTPA'!A160:CA1466,4,0)</f>
        <v>JOHANA GERALDINNE NUÑEZ PEÑA</v>
      </c>
      <c r="D156" s="3" t="s">
        <v>17</v>
      </c>
      <c r="E156" s="3" t="str">
        <f>VLOOKUP(A156,'[1]BASE DTPA'!A160:CS1416,26,0)</f>
        <v>Bogotá</v>
      </c>
      <c r="F156" s="3" t="str">
        <f>VLOOKUP(A156,'[1]BASE DTPA'!A160:CT1416,25,0)</f>
        <v>Cundinamarca</v>
      </c>
      <c r="G156" s="4" t="str">
        <f>VLOOKUP(A156,'[1]BASE DTPA'!A160:CU1416,74,0)</f>
        <v>PROFESIONAL</v>
      </c>
      <c r="H156" s="4" t="s">
        <v>321</v>
      </c>
      <c r="I156" s="3" t="s">
        <v>18</v>
      </c>
      <c r="J156" s="3" t="str">
        <f>VLOOKUP(A156,'[1]BASE DTPA'!A160:CX1416,38,0)</f>
        <v>PNN GORGONA</v>
      </c>
      <c r="K156" s="3" t="str">
        <f>VLOOKUP(A156,'[1]BASE DTPA'!A160:CY1416,73,0)</f>
        <v>investigacion.gorgona@parquesnacionales.gov.co</v>
      </c>
      <c r="L156" s="3">
        <v>6025561125</v>
      </c>
      <c r="M156" s="15" t="str">
        <f>VLOOKUP(A156,'[1]BASE DTPA'!A160:DA1416,6,0)</f>
        <v>PA05-3202008-9-007 Prestar servicios profesionales con plena autonomía técnica y administrativa en el PNN Gorgona para la implementación de la estrategia de investigación y monitoreo en el área protegida en el marco de la conservación de la diversidad biológica de las áreas protegidas del SINAP nacional.</v>
      </c>
      <c r="N156" s="6">
        <f>VLOOKUP(A156,'[1]BASE DTPA'!A160:DB1416,16,0)</f>
        <v>52081241</v>
      </c>
      <c r="O156" s="8">
        <f>VLOOKUP(A156,'[1]BASE DTPA'!A160:DC1416,53,0)</f>
        <v>45713</v>
      </c>
      <c r="P156" s="8">
        <f>VLOOKUP(A156,'[1]BASE DTPA'!A160:DD1416,54,0)</f>
        <v>46022</v>
      </c>
      <c r="Q156" s="1"/>
      <c r="R156" s="1"/>
      <c r="S156" s="1"/>
      <c r="T156" s="1"/>
      <c r="U156" s="1"/>
      <c r="V156" s="1"/>
      <c r="W156" s="1"/>
      <c r="X156" s="1"/>
      <c r="Y156" s="1"/>
      <c r="Z156" s="1"/>
      <c r="AA156" s="1"/>
      <c r="AB156" s="1"/>
    </row>
    <row r="157" spans="1:28" ht="126" x14ac:dyDescent="0.3">
      <c r="A157" s="2" t="s">
        <v>322</v>
      </c>
      <c r="B157" s="3" t="str">
        <f>VLOOKUP(A157,'[1]BASE DTPA'!A161:CA1417,3,0)</f>
        <v>CPS-DTPA-159-2025</v>
      </c>
      <c r="C157" s="3" t="str">
        <f>VLOOKUP(A157,'[1]BASE DTPA'!A161:CA1467,4,0)</f>
        <v>ALVARO JAVIER FIERRO PERDOMO</v>
      </c>
      <c r="D157" s="3" t="s">
        <v>17</v>
      </c>
      <c r="E157" s="3" t="str">
        <f>VLOOKUP(A157,'[1]BASE DTPA'!A161:CS1417,26,0)</f>
        <v>Rivera</v>
      </c>
      <c r="F157" s="3" t="str">
        <f>VLOOKUP(A157,'[1]BASE DTPA'!A161:CT1417,25,0)</f>
        <v xml:space="preserve">Huila </v>
      </c>
      <c r="G157" s="4" t="str">
        <f>VLOOKUP(A157,'[1]BASE DTPA'!A161:CU1417,74,0)</f>
        <v>TECNOLOGO</v>
      </c>
      <c r="H157" s="4" t="s">
        <v>323</v>
      </c>
      <c r="I157" s="3" t="s">
        <v>18</v>
      </c>
      <c r="J157" s="3" t="str">
        <f>VLOOKUP(A157,'[1]BASE DTPA'!A161:CX1417,38,0)</f>
        <v>PNN GORGONA</v>
      </c>
      <c r="K157" s="3" t="str">
        <f>VLOOKUP(A157,'[1]BASE DTPA'!A161:CY1417,73,0)</f>
        <v>eduambiental.gorgona@parquesnacionales.gov.co</v>
      </c>
      <c r="L157" s="3">
        <v>6025561125</v>
      </c>
      <c r="M157" s="15" t="str">
        <f>VLOOKUP(A157,'[1]BASE DTPA'!A161:DA1417,6,0)</f>
        <v>Prestar servicios de apoyo a la gestión en con plena autonomía técnica y administrativa requeridas por el PNN Gorgona en el desarrollo de los procesos de comunicación, educación ambiental con actores priorizados y vinculados a la gestión territorial, en el marco de la conservación de la diversidad biológica de las áreas protegidas del SINAP nacional.</v>
      </c>
      <c r="N157" s="6">
        <f>VLOOKUP(A157,'[1]BASE DTPA'!A161:DB1417,16,0)</f>
        <v>37443384</v>
      </c>
      <c r="O157" s="8">
        <f>VLOOKUP(A157,'[1]BASE DTPA'!A161:DC1417,53,0)</f>
        <v>45713</v>
      </c>
      <c r="P157" s="8">
        <f>VLOOKUP(A157,'[1]BASE DTPA'!A161:DD1417,54,0)</f>
        <v>46022</v>
      </c>
      <c r="Q157" s="1"/>
      <c r="R157" s="1"/>
      <c r="S157" s="1"/>
      <c r="T157" s="1"/>
      <c r="U157" s="1"/>
      <c r="V157" s="1"/>
      <c r="W157" s="1"/>
      <c r="X157" s="1"/>
      <c r="Y157" s="1"/>
      <c r="Z157" s="1"/>
      <c r="AA157" s="1"/>
      <c r="AB157" s="1"/>
    </row>
    <row r="158" spans="1:28" ht="100.8" x14ac:dyDescent="0.3">
      <c r="A158" s="2" t="s">
        <v>324</v>
      </c>
      <c r="B158" s="3" t="str">
        <f>VLOOKUP(A158,'[1]BASE DTPA'!A162:CA1418,3,0)</f>
        <v>CPS-DTPA-160-2025</v>
      </c>
      <c r="C158" s="3" t="str">
        <f>VLOOKUP(A158,'[1]BASE DTPA'!A162:CA1468,4,0)</f>
        <v>SANDRA VIVIANA ANDRADE CORTES</v>
      </c>
      <c r="D158" s="3" t="s">
        <v>17</v>
      </c>
      <c r="E158" s="3" t="str">
        <f>VLOOKUP(A158,'[1]BASE DTPA'!A162:CS1418,26,0)</f>
        <v>San Andrés de Tumaco</v>
      </c>
      <c r="F158" s="3" t="str">
        <f>VLOOKUP(A158,'[1]BASE DTPA'!A162:CT1418,25,0)</f>
        <v>Nariño</v>
      </c>
      <c r="G158" s="4" t="str">
        <f>VLOOKUP(A158,'[1]BASE DTPA'!A162:CU1418,74,0)</f>
        <v>PROFESIONAL</v>
      </c>
      <c r="H158" s="4" t="s">
        <v>325</v>
      </c>
      <c r="I158" s="3" t="s">
        <v>18</v>
      </c>
      <c r="J158" s="3" t="str">
        <f>VLOOKUP(A158,'[1]BASE DTPA'!A162:CX1418,38,0)</f>
        <v>DNMI CABO MANGLARES</v>
      </c>
      <c r="K158" s="3" t="str">
        <f>VLOOKUP(A158,'[1]BASE DTPA'!A162:CY1418,73,0)</f>
        <v>sandrita1221@hotmail.com</v>
      </c>
      <c r="L158" s="3">
        <v>6025561125</v>
      </c>
      <c r="M158" s="15" t="str">
        <f>VLOOKUP(A158,'[1]BASE DTPA'!A162:DA1418,6,0)</f>
        <v>PA01-3202060-19-1-007 Prestar servicios profesionales con plena autonomía técnica y administrativa en el DNMI Cabo Manglares en la implementación del proceso de restauración en zonas degradadas y/o alteradas en el área protegida y/o zonas de influencia en el marco de la conservación de la diversidad biológica de las áreas protegidas del SINAP.</v>
      </c>
      <c r="N158" s="6">
        <f>VLOOKUP(A158,'[1]BASE DTPA'!A162:DB1418,16,0)</f>
        <v>42847589</v>
      </c>
      <c r="O158" s="8">
        <f>VLOOKUP(A158,'[1]BASE DTPA'!A162:DC1418,53,0)</f>
        <v>45713</v>
      </c>
      <c r="P158" s="8">
        <f>VLOOKUP(A158,'[1]BASE DTPA'!A162:DD1418,54,0)</f>
        <v>46021</v>
      </c>
      <c r="Q158" s="1"/>
      <c r="R158" s="1"/>
      <c r="S158" s="1"/>
      <c r="T158" s="1"/>
      <c r="U158" s="1"/>
      <c r="V158" s="1"/>
      <c r="W158" s="1"/>
      <c r="X158" s="1"/>
      <c r="Y158" s="1"/>
      <c r="Z158" s="1"/>
      <c r="AA158" s="1"/>
      <c r="AB158" s="1"/>
    </row>
    <row r="159" spans="1:28" ht="50.4" x14ac:dyDescent="0.3">
      <c r="A159" s="2" t="s">
        <v>326</v>
      </c>
      <c r="B159" s="3" t="str">
        <f>VLOOKUP(A159,'[1]BASE DTPA'!A163:CA1419,3,0)</f>
        <v>CPS-DTPA-161-2025</v>
      </c>
      <c r="C159" s="3" t="str">
        <f>VLOOKUP(A159,'[1]BASE DTPA'!A163:CA1469,4,0)</f>
        <v>KATHERINE CUESTA CARRILLO</v>
      </c>
      <c r="D159" s="3" t="s">
        <v>17</v>
      </c>
      <c r="E159" s="3" t="str">
        <f>VLOOKUP(A159,'[1]BASE DTPA'!A163:CS1419,26,0)</f>
        <v>Turbo</v>
      </c>
      <c r="F159" s="3" t="str">
        <f>VLOOKUP(A159,'[1]BASE DTPA'!A163:CT1419,25,0)</f>
        <v>Antioquia</v>
      </c>
      <c r="G159" s="4" t="str">
        <f>VLOOKUP(A159,'[1]BASE DTPA'!A163:CU1419,74,0)</f>
        <v>OPERARIO</v>
      </c>
      <c r="H159" s="4" t="s">
        <v>327</v>
      </c>
      <c r="I159" s="3" t="s">
        <v>18</v>
      </c>
      <c r="J159" s="3" t="str">
        <f>VLOOKUP(A159,'[1]BASE DTPA'!A163:CX1419,38,0)</f>
        <v>PNN LOS KATIOS</v>
      </c>
      <c r="K159" s="3" t="str">
        <f>VLOOKUP(A159,'[1]BASE DTPA'!A163:CY1419,73,0)</f>
        <v xml:space="preserve"> katherinecarrillo2024@gmail.com</v>
      </c>
      <c r="L159" s="3">
        <v>6025561125</v>
      </c>
      <c r="M159" s="15" t="str">
        <f>VLOOKUP(A159,'[1]BASE DTPA'!A163:DA1419,6,0)</f>
        <v>Prestar servicios de apoyo a la gestión con plena autonomía técnica y administrativa en el PNN Los Katíos para el desarrollo de las actividades operativas de la implementación del proceso de restauración en zonas degradadas y/o alteradas en el área protegida y/o zonas de influencia en el marco de la conservación de la diversidad biológica de las áreas protegidas del SINAP.</v>
      </c>
      <c r="N159" s="6">
        <f>VLOOKUP(A159,'[1]BASE DTPA'!A163:DB1419,16,0)</f>
        <v>18423578</v>
      </c>
      <c r="O159" s="8">
        <f>VLOOKUP(A159,'[1]BASE DTPA'!A163:DC1419,53,0)</f>
        <v>45713</v>
      </c>
      <c r="P159" s="8">
        <f>VLOOKUP(A159,'[1]BASE DTPA'!A163:DD1419,54,0)</f>
        <v>46016</v>
      </c>
      <c r="Q159" s="1"/>
      <c r="R159" s="1"/>
      <c r="S159" s="1"/>
      <c r="T159" s="1"/>
      <c r="U159" s="1"/>
      <c r="V159" s="1"/>
      <c r="W159" s="1"/>
      <c r="X159" s="1"/>
      <c r="Y159" s="1"/>
      <c r="Z159" s="1"/>
      <c r="AA159" s="1"/>
      <c r="AB159" s="1"/>
    </row>
    <row r="160" spans="1:28" ht="100.8" x14ac:dyDescent="0.3">
      <c r="A160" s="2" t="s">
        <v>328</v>
      </c>
      <c r="B160" s="3" t="str">
        <f>VLOOKUP(A160,'[1]BASE DTPA'!A164:CA1420,3,0)</f>
        <v>CPS-DTPA-162-2025</v>
      </c>
      <c r="C160" s="3" t="str">
        <f>VLOOKUP(A160,'[1]BASE DTPA'!A164:CA1470,4,0)</f>
        <v>EDGAR HUMBERTO HERRERA FIGUEROA</v>
      </c>
      <c r="D160" s="3" t="s">
        <v>17</v>
      </c>
      <c r="E160" s="3" t="str">
        <f>VLOOKUP(A160,'[1]BASE DTPA'!A164:CS1420,26,0)</f>
        <v>Cali</v>
      </c>
      <c r="F160" s="3" t="str">
        <f>VLOOKUP(A160,'[1]BASE DTPA'!A164:CT1420,25,0)</f>
        <v>Valle del Cauca</v>
      </c>
      <c r="G160" s="4" t="str">
        <f>VLOOKUP(A160,'[1]BASE DTPA'!A164:CU1420,74,0)</f>
        <v>PROFESIONAL</v>
      </c>
      <c r="H160" s="4" t="s">
        <v>329</v>
      </c>
      <c r="I160" s="3" t="s">
        <v>18</v>
      </c>
      <c r="J160" s="3" t="str">
        <f>VLOOKUP(A160,'[1]BASE DTPA'!A164:CX1420,38,0)</f>
        <v>PNN FARALLONES DE CALI</v>
      </c>
      <c r="K160" s="3" t="str">
        <f>VLOOKUP(A160,'[1]BASE DTPA'!A164:CY1420,73,0)</f>
        <v>edgarhto@gmail.com</v>
      </c>
      <c r="L160" s="3">
        <v>6025561125</v>
      </c>
      <c r="M160" s="15" t="str">
        <f>VLOOKUP(A160,'[1]BASE DTPA'!A164:DA1420,6,0)</f>
        <v>PA04-3202008-9-048 Prestar servicios profesionales con plena autonomia tecnica y administrativa en el el PNN Farallones de Cali en realizacion de las actividades necesarias para Implementar los instrumentos de planeacion (planes de manejo / rem u otros programas y lineamientos) de la entidad, con acciones que permitan generar una ruta para la futura implementacion de un laboratorio ambiental en el PNN Farallones, especialmente en los ecosistemas andinos y de paramo.</v>
      </c>
      <c r="N160" s="6">
        <f>VLOOKUP(A160,'[1]BASE DTPA'!A164:DB1420,16,0)</f>
        <v>51911041</v>
      </c>
      <c r="O160" s="8">
        <f>VLOOKUP(A160,'[1]BASE DTPA'!A164:DC1420,53,0)</f>
        <v>45714</v>
      </c>
      <c r="P160" s="8">
        <f>VLOOKUP(A160,'[1]BASE DTPA'!A164:DD1420,54,0)</f>
        <v>46022</v>
      </c>
      <c r="Q160" s="1"/>
      <c r="R160" s="1"/>
      <c r="S160" s="1"/>
      <c r="T160" s="1"/>
      <c r="U160" s="1"/>
      <c r="V160" s="1"/>
      <c r="W160" s="1"/>
      <c r="X160" s="1"/>
      <c r="Y160" s="1"/>
      <c r="Z160" s="1"/>
      <c r="AA160" s="1"/>
      <c r="AB160" s="1"/>
    </row>
    <row r="161" spans="1:28" ht="37.799999999999997" x14ac:dyDescent="0.3">
      <c r="A161" s="2" t="s">
        <v>330</v>
      </c>
      <c r="B161" s="3" t="str">
        <f>VLOOKUP(A161,'[1]BASE DTPA'!A165:CA1421,3,0)</f>
        <v>CPS-DTPA-163-2025</v>
      </c>
      <c r="C161" s="3" t="str">
        <f>VLOOKUP(A161,'[1]BASE DTPA'!A165:CA1471,4,0)</f>
        <v>POLICARPO TOVAR PEÑA</v>
      </c>
      <c r="D161" s="3" t="s">
        <v>17</v>
      </c>
      <c r="E161" s="3" t="str">
        <f>VLOOKUP(A161,'[1]BASE DTPA'!A165:CS1421,26,0)</f>
        <v>Rio Sucio</v>
      </c>
      <c r="F161" s="3" t="str">
        <f>VLOOKUP(A161,'[1]BASE DTPA'!A165:CT1421,25,0)</f>
        <v>Choco</v>
      </c>
      <c r="G161" s="4" t="str">
        <f>VLOOKUP(A161,'[1]BASE DTPA'!A165:CU1421,74,0)</f>
        <v>OPERARIO</v>
      </c>
      <c r="H161" s="4" t="s">
        <v>89</v>
      </c>
      <c r="I161" s="3" t="s">
        <v>18</v>
      </c>
      <c r="J161" s="3" t="str">
        <f>VLOOKUP(A161,'[1]BASE DTPA'!A165:CX1421,38,0)</f>
        <v>PNN LOS KATIOS</v>
      </c>
      <c r="K161" s="3" t="str">
        <f>VLOOKUP(A161,'[1]BASE DTPA'!A165:CY1421,73,0)</f>
        <v>tovarpenapolicarpo@gmail.com</v>
      </c>
      <c r="L161" s="3">
        <v>6025561125</v>
      </c>
      <c r="M161" s="15" t="str">
        <f>VLOOKUP(A161,'[1]BASE DTPA'!A165:DA1421,6,0)</f>
        <v>Prestar servicios de apoyo a la gestión con plena autonomía técnica y administrativa en el PNN LOS Katíos en el desarrollo de actividades operativas de las estrategias especiales de manejo que contribuyen a la construcción de la gobernanza y fortalecen las diversas formas de participación con los grupos étnicos presentes en el área protegida, en el marco de la conservación de la diversidad biológica de las áreas protegidas del SINAP nacional.</v>
      </c>
      <c r="N161" s="6">
        <f>VLOOKUP(A161,'[1]BASE DTPA'!A165:DB1421,16,0)</f>
        <v>18423578</v>
      </c>
      <c r="O161" s="8">
        <f>VLOOKUP(A161,'[1]BASE DTPA'!A165:DC1421,53,0)</f>
        <v>45714</v>
      </c>
      <c r="P161" s="8">
        <f>VLOOKUP(A161,'[1]BASE DTPA'!A165:DD1421,54,0)</f>
        <v>46017</v>
      </c>
      <c r="Q161" s="1"/>
      <c r="R161" s="1"/>
      <c r="S161" s="1"/>
      <c r="T161" s="1"/>
      <c r="U161" s="1"/>
      <c r="V161" s="1"/>
      <c r="W161" s="1"/>
      <c r="X161" s="1"/>
      <c r="Y161" s="1"/>
      <c r="Z161" s="1"/>
      <c r="AA161" s="1"/>
      <c r="AB161" s="1"/>
    </row>
    <row r="162" spans="1:28" ht="100.8" x14ac:dyDescent="0.3">
      <c r="A162" s="2" t="s">
        <v>331</v>
      </c>
      <c r="B162" s="3" t="str">
        <f>VLOOKUP(A162,'[1]BASE DTPA'!A166:CA1422,3,0)</f>
        <v>CPS-DTPA-164-2025</v>
      </c>
      <c r="C162" s="3" t="str">
        <f>VLOOKUP(A162,'[1]BASE DTPA'!A166:CA1472,4,0)</f>
        <v>LUISA FERNANDA MORENO BELTRAN</v>
      </c>
      <c r="D162" s="3" t="s">
        <v>17</v>
      </c>
      <c r="E162" s="3" t="str">
        <f>VLOOKUP(A162,'[1]BASE DTPA'!A166:CS1422,26,0)</f>
        <v>Bogotá</v>
      </c>
      <c r="F162" s="3" t="str">
        <f>VLOOKUP(A162,'[1]BASE DTPA'!A166:CT1422,25,0)</f>
        <v>Cundinamarca</v>
      </c>
      <c r="G162" s="4" t="str">
        <f>VLOOKUP(A162,'[1]BASE DTPA'!A166:CU1422,74,0)</f>
        <v>TECNOLOGO</v>
      </c>
      <c r="H162" s="4" t="s">
        <v>332</v>
      </c>
      <c r="I162" s="3" t="s">
        <v>18</v>
      </c>
      <c r="J162" s="3" t="str">
        <f>VLOOKUP(A162,'[1]BASE DTPA'!A166:CX1422,38,0)</f>
        <v>PNN FARALLONES DE CALI</v>
      </c>
      <c r="K162" s="3" t="str">
        <f>VLOOKUP(A162,'[1]BASE DTPA'!A166:CY1422,73,0)</f>
        <v>luisafermor14@hotmail.com</v>
      </c>
      <c r="L162" s="3">
        <v>6025561125</v>
      </c>
      <c r="M162" s="15" t="str">
        <f>VLOOKUP(A162,'[1]BASE DTPA'!A166:DA1422,6,0)</f>
        <v>PA04-3202032-1-013 Prestar servicios de apoyo a la gestion con plena autonomia tecnica y administrativa en las actividades requeridas del PNN Farallones de Cali para adelantar las actividades requeridas de los procesos sociales e institucionales que permitan la implementacion del protocolo de prevencion, vigilancia y control, especialmente en los ecosistemas andinos y de paramo, en el marco de la conservacion de la diversidad biologica de las Areas Protegidas del SINAP Nacional</v>
      </c>
      <c r="N162" s="6">
        <f>VLOOKUP(A162,'[1]BASE DTPA'!A166:DB1422,16,0)</f>
        <v>34446619</v>
      </c>
      <c r="O162" s="8">
        <f>VLOOKUP(A162,'[1]BASE DTPA'!A166:DC1422,53,0)</f>
        <v>45714</v>
      </c>
      <c r="P162" s="8">
        <f>VLOOKUP(A162,'[1]BASE DTPA'!A166:DD1422,54,0)</f>
        <v>46022</v>
      </c>
      <c r="Q162" s="1"/>
      <c r="R162" s="1"/>
      <c r="S162" s="1"/>
      <c r="T162" s="1"/>
      <c r="U162" s="1"/>
      <c r="V162" s="1"/>
      <c r="W162" s="1"/>
      <c r="X162" s="1"/>
      <c r="Y162" s="1"/>
      <c r="Z162" s="1"/>
      <c r="AA162" s="1"/>
      <c r="AB162" s="1"/>
    </row>
    <row r="163" spans="1:28" ht="63" x14ac:dyDescent="0.3">
      <c r="A163" s="2" t="s">
        <v>333</v>
      </c>
      <c r="B163" s="3" t="str">
        <f>VLOOKUP(A163,'[1]BASE DTPA'!A167:CA1423,3,0)</f>
        <v>CPS-DTPA-165-2025</v>
      </c>
      <c r="C163" s="3" t="str">
        <f>VLOOKUP(A163,'[1]BASE DTPA'!A167:CA1473,4,0)</f>
        <v>RONALDO PALOMEQUE PALACIOS</v>
      </c>
      <c r="D163" s="3" t="s">
        <v>17</v>
      </c>
      <c r="E163" s="3" t="str">
        <f>VLOOKUP(A163,'[1]BASE DTPA'!A167:CS1423,26,0)</f>
        <v>Nuqui</v>
      </c>
      <c r="F163" s="3" t="str">
        <f>VLOOKUP(A163,'[1]BASE DTPA'!A167:CT1423,25,0)</f>
        <v>Choco</v>
      </c>
      <c r="G163" s="4" t="str">
        <f>VLOOKUP(A163,'[1]BASE DTPA'!A167:CU1423,74,0)</f>
        <v>PROFESIONAL</v>
      </c>
      <c r="H163" s="4" t="s">
        <v>334</v>
      </c>
      <c r="I163" s="3" t="s">
        <v>18</v>
      </c>
      <c r="J163" s="3" t="str">
        <f>VLOOKUP(A163,'[1]BASE DTPA'!A167:CX1423,38,0)</f>
        <v>PNN UTRÍA</v>
      </c>
      <c r="K163" s="3" t="str">
        <f>VLOOKUP(A163,'[1]BASE DTPA'!A167:CY1423,73,0)</f>
        <v>ronaldop67.33@gmail.com</v>
      </c>
      <c r="L163" s="3">
        <v>6025561125</v>
      </c>
      <c r="M163" s="15" t="str">
        <f>VLOOKUP(A163,'[1]BASE DTPA'!A167:DA1423,6,0)</f>
        <v>Prestar servicios profesionales con plena autonomía técnica y administrativa en el PNN Utría para realizar consolidación, revisión, análisis, reporte de información y demás actividades requeridas en el plan de ordenamiento ecoturístico del área protegida, en el marco de la conservación de la diversidad biológica de las áreas protegidas del SINAP nacional</v>
      </c>
      <c r="N163" s="6">
        <f>VLOOKUP(A163,'[1]BASE DTPA'!A167:DB1423,16,0)</f>
        <v>37321030</v>
      </c>
      <c r="O163" s="8">
        <f>VLOOKUP(A163,'[1]BASE DTPA'!A167:DC1423,53,0)</f>
        <v>45714</v>
      </c>
      <c r="P163" s="8">
        <f>VLOOKUP(A163,'[1]BASE DTPA'!A167:DD1423,54,0)</f>
        <v>46022</v>
      </c>
      <c r="Q163" s="1"/>
      <c r="R163" s="1"/>
      <c r="S163" s="1"/>
      <c r="T163" s="1"/>
      <c r="U163" s="1"/>
      <c r="V163" s="1"/>
      <c r="W163" s="1"/>
      <c r="X163" s="1"/>
      <c r="Y163" s="1"/>
      <c r="Z163" s="1"/>
      <c r="AA163" s="1"/>
      <c r="AB163" s="1"/>
    </row>
    <row r="164" spans="1:28" ht="126" x14ac:dyDescent="0.3">
      <c r="A164" s="2" t="s">
        <v>335</v>
      </c>
      <c r="B164" s="3" t="str">
        <f>VLOOKUP(A164,'[1]BASE DTPA'!A168:CA1424,3,0)</f>
        <v>CPS-DTPA-166-2025</v>
      </c>
      <c r="C164" s="3" t="str">
        <f>VLOOKUP(A164,'[1]BASE DTPA'!A168:CA1474,4,0)</f>
        <v>JAIME RODOLFO CORTES QUIÑONES</v>
      </c>
      <c r="D164" s="3" t="s">
        <v>17</v>
      </c>
      <c r="E164" s="3" t="str">
        <f>VLOOKUP(A164,'[1]BASE DTPA'!A168:CS1424,26,0)</f>
        <v>San Andrés de Tumaco</v>
      </c>
      <c r="F164" s="3" t="str">
        <f>VLOOKUP(A164,'[1]BASE DTPA'!A168:CT1424,25,0)</f>
        <v>Nariño</v>
      </c>
      <c r="G164" s="4" t="str">
        <f>VLOOKUP(A164,'[1]BASE DTPA'!A168:CU1424,74,0)</f>
        <v>PROFESIONAL</v>
      </c>
      <c r="H164" s="4" t="s">
        <v>336</v>
      </c>
      <c r="I164" s="3" t="s">
        <v>18</v>
      </c>
      <c r="J164" s="3" t="str">
        <f>VLOOKUP(A164,'[1]BASE DTPA'!A168:CX1424,38,0)</f>
        <v>DNMI CABO MANGLARES</v>
      </c>
      <c r="K164" s="3" t="str">
        <f>VLOOKUP(A164,'[1]BASE DTPA'!A168:CY1424,73,0)</f>
        <v>rodholpho321@gmail.com</v>
      </c>
      <c r="L164" s="3">
        <v>6025561125</v>
      </c>
      <c r="M164" s="15" t="str">
        <f>VLOOKUP(A164,'[1]BASE DTPA'!A168:DA1424,6,0)</f>
        <v>PA01-3202008-10-010 Prestar servicios profesionales con plena autonomía técnica y administrativa en el DNMI Cabo Manglares para la implementación de procesos que contribuyan a la construcción de la gobernanza y fortalezcan las diversas formas de participación con los grupos étnicos presentes en las área protegida en el marco de la conservación de la diversidad biológica de las áreas protegidas del SINAP.</v>
      </c>
      <c r="N164" s="6">
        <f>VLOOKUP(A164,'[1]BASE DTPA'!A168:DB1424,16,0)</f>
        <v>51911041</v>
      </c>
      <c r="O164" s="8">
        <f>VLOOKUP(A164,'[1]BASE DTPA'!A168:DC1424,53,0)</f>
        <v>45714</v>
      </c>
      <c r="P164" s="8">
        <f>VLOOKUP(A164,'[1]BASE DTPA'!A168:DD1424,54,0)</f>
        <v>46022</v>
      </c>
      <c r="Q164" s="1"/>
      <c r="R164" s="1"/>
      <c r="S164" s="1"/>
      <c r="T164" s="1"/>
      <c r="U164" s="1"/>
      <c r="V164" s="1"/>
      <c r="W164" s="1"/>
      <c r="X164" s="1"/>
      <c r="Y164" s="1"/>
      <c r="Z164" s="1"/>
      <c r="AA164" s="1"/>
      <c r="AB164" s="1"/>
    </row>
    <row r="165" spans="1:28" ht="25.2" x14ac:dyDescent="0.3">
      <c r="A165" s="2" t="s">
        <v>337</v>
      </c>
      <c r="B165" s="3" t="str">
        <f>VLOOKUP(A165,'[1]BASE DTPA'!A169:CA1425,3,0)</f>
        <v>CPS-DTPA-167-2025</v>
      </c>
      <c r="C165" s="3" t="str">
        <f>VLOOKUP(A165,'[1]BASE DTPA'!A169:CA1475,4,0)</f>
        <v>FELIBERTO PAREDES MINA</v>
      </c>
      <c r="D165" s="3" t="s">
        <v>17</v>
      </c>
      <c r="E165" s="3" t="str">
        <f>VLOOKUP(A165,'[1]BASE DTPA'!A169:CS1425,26,0)</f>
        <v>Guapi</v>
      </c>
      <c r="F165" s="3" t="str">
        <f>VLOOKUP(A165,'[1]BASE DTPA'!A169:CT1425,25,0)</f>
        <v>Cauca</v>
      </c>
      <c r="G165" s="4" t="str">
        <f>VLOOKUP(A165,'[1]BASE DTPA'!A169:CU1425,74,0)</f>
        <v>OPERARIO</v>
      </c>
      <c r="H165" s="4" t="s">
        <v>338</v>
      </c>
      <c r="I165" s="3" t="s">
        <v>18</v>
      </c>
      <c r="J165" s="3" t="str">
        <f>VLOOKUP(A165,'[1]BASE DTPA'!A169:CX1425,38,0)</f>
        <v>PNN GORGONA</v>
      </c>
      <c r="K165" s="3" t="str">
        <f>VLOOKUP(A165,'[1]BASE DTPA'!A169:CY1425,73,0)</f>
        <v>paredesminafeliberto@gmail.com</v>
      </c>
      <c r="L165" s="3">
        <v>6025561125</v>
      </c>
      <c r="M165" s="15" t="str">
        <f>VLOOKUP(A165,'[1]BASE DTPA'!A169:DA1425,6,0)</f>
        <v>Prestar servicios de apoyo a la gestión con plena autonomía técnica y administrativa en el PNN Gorgona en el desarrollo de las acciones operativas en la implementación de la estrategia de prevención, vigilancia y control en el área protegida, en el marco de la conservación de la diversidad biológica de las áreas protegidas del SINAP nacional.</v>
      </c>
      <c r="N165" s="6">
        <f>VLOOKUP(A165,'[1]BASE DTPA'!A169:DB1425,16,0)</f>
        <v>18668410</v>
      </c>
      <c r="O165" s="8">
        <f>VLOOKUP(A165,'[1]BASE DTPA'!A169:DC1425,53,0)</f>
        <v>45714</v>
      </c>
      <c r="P165" s="8">
        <f>VLOOKUP(A165,'[1]BASE DTPA'!A169:DD1425,54,0)</f>
        <v>46022</v>
      </c>
      <c r="Q165" s="1"/>
      <c r="R165" s="1"/>
      <c r="S165" s="1"/>
      <c r="T165" s="1"/>
      <c r="U165" s="1"/>
      <c r="V165" s="1"/>
      <c r="W165" s="1"/>
      <c r="X165" s="1"/>
      <c r="Y165" s="1"/>
      <c r="Z165" s="1"/>
      <c r="AA165" s="1"/>
      <c r="AB165" s="1"/>
    </row>
    <row r="166" spans="1:28" ht="50.4" x14ac:dyDescent="0.3">
      <c r="A166" s="2" t="s">
        <v>339</v>
      </c>
      <c r="B166" s="3" t="str">
        <f>VLOOKUP(A166,'[1]BASE DTPA'!A170:CA1426,3,0)</f>
        <v>CPS-DTPA-168-2025</v>
      </c>
      <c r="C166" s="3" t="str">
        <f>VLOOKUP(A166,'[1]BASE DTPA'!A170:CA1476,4,0)</f>
        <v>SANTIAGO KALETH GARRIDO CARDENAS</v>
      </c>
      <c r="D166" s="3" t="s">
        <v>17</v>
      </c>
      <c r="E166" s="3" t="str">
        <f>VLOOKUP(A166,'[1]BASE DTPA'!A170:CS1426,26,0)</f>
        <v>Ungia</v>
      </c>
      <c r="F166" s="3" t="str">
        <f>VLOOKUP(A166,'[1]BASE DTPA'!A170:CT1426,25,0)</f>
        <v>Choco</v>
      </c>
      <c r="G166" s="4" t="str">
        <f>VLOOKUP(A166,'[1]BASE DTPA'!A170:CU1426,74,0)</f>
        <v>OPERARIO</v>
      </c>
      <c r="H166" s="4" t="s">
        <v>99</v>
      </c>
      <c r="I166" s="3" t="s">
        <v>18</v>
      </c>
      <c r="J166" s="3" t="str">
        <f>VLOOKUP(A166,'[1]BASE DTPA'!A170:CX1426,38,0)</f>
        <v>PNN LOS KATIOS</v>
      </c>
      <c r="K166" s="3" t="str">
        <f>VLOOKUP(A166,'[1]BASE DTPA'!A170:CY1426,73,0)</f>
        <v>pinkigarridoc@gmail.com</v>
      </c>
      <c r="L166" s="3">
        <v>6025561125</v>
      </c>
      <c r="M166" s="15" t="str">
        <f>VLOOKUP(A166,'[1]BASE DTPA'!A170:DA1426,6,0)</f>
        <v>Prestar servicios de apoyo a la gestión con plena autonomía técnica y administrativa en el PNN LOS Katíos en el desarrollo de actividades operativas de las estrategias especiales de manejo que contribuyen a la construcción de la gobernanza y fortalecen las diversas formas de participación con los grupos étnicos presentes en el área protegida, en el marco de la conservación de la diversidad biológica de las áreas protegidas del SINAP nacional.</v>
      </c>
      <c r="N166" s="6">
        <f>VLOOKUP(A166,'[1]BASE DTPA'!A170:DB1426,16,0)</f>
        <v>18423578</v>
      </c>
      <c r="O166" s="8">
        <f>VLOOKUP(A166,'[1]BASE DTPA'!A170:DC1426,53,0)</f>
        <v>45714</v>
      </c>
      <c r="P166" s="8">
        <f>VLOOKUP(A166,'[1]BASE DTPA'!A170:DD1426,54,0)</f>
        <v>46017</v>
      </c>
      <c r="Q166" s="1"/>
      <c r="R166" s="1"/>
      <c r="S166" s="1"/>
      <c r="T166" s="1"/>
      <c r="U166" s="1"/>
      <c r="V166" s="1"/>
      <c r="W166" s="1"/>
      <c r="X166" s="1"/>
      <c r="Y166" s="1"/>
      <c r="Z166" s="1"/>
      <c r="AA166" s="1"/>
      <c r="AB166" s="1"/>
    </row>
    <row r="167" spans="1:28" ht="63" x14ac:dyDescent="0.3">
      <c r="A167" s="2" t="s">
        <v>340</v>
      </c>
      <c r="B167" s="3" t="str">
        <f>VLOOKUP(A167,'[1]BASE DTPA'!A171:CA1427,3,0)</f>
        <v>CPS-DTPA-169-2025</v>
      </c>
      <c r="C167" s="3" t="str">
        <f>VLOOKUP(A167,'[1]BASE DTPA'!A171:CA1477,4,0)</f>
        <v>LISANA MOSQUERA VACA</v>
      </c>
      <c r="D167" s="3" t="s">
        <v>17</v>
      </c>
      <c r="E167" s="3" t="str">
        <f>VLOOKUP(A167,'[1]BASE DTPA'!A171:CS1427,26,0)</f>
        <v>Turbo</v>
      </c>
      <c r="F167" s="3" t="str">
        <f>VLOOKUP(A167,'[1]BASE DTPA'!A171:CT1427,25,0)</f>
        <v>Antioquia</v>
      </c>
      <c r="G167" s="4" t="str">
        <f>VLOOKUP(A167,'[1]BASE DTPA'!A171:CU1427,74,0)</f>
        <v>PROFESIONAL</v>
      </c>
      <c r="H167" s="4" t="s">
        <v>341</v>
      </c>
      <c r="I167" s="3" t="s">
        <v>18</v>
      </c>
      <c r="J167" s="3" t="str">
        <f>VLOOKUP(A167,'[1]BASE DTPA'!A171:CX1427,38,0)</f>
        <v>PNN LOS KATIOS</v>
      </c>
      <c r="K167" s="3" t="str">
        <f>VLOOKUP(A167,'[1]BASE DTPA'!A171:CY1427,73,0)</f>
        <v>lisanamosqueravaca@gmail.com</v>
      </c>
      <c r="L167" s="3">
        <v>6025561125</v>
      </c>
      <c r="M167" s="15" t="str">
        <f>VLOOKUP(A167,'[1]BASE DTPA'!A171:DA1427,6,0)</f>
        <v>Prestar servicios profesionales con plena autonomía técnica y administrativa en el PNN Los Katíos para realizar la consolidación, revisión, análisis, reporte de información y demás actividades requeridas para la construcción e implementación del plan de ordenamiento ecoturístico del área protegida en el marco de la conservación de la diversidad biológica de las áreas protegidas del SINAP.</v>
      </c>
      <c r="N167" s="6">
        <f>VLOOKUP(A167,'[1]BASE DTPA'!A171:DB1427,16,0)</f>
        <v>46362207</v>
      </c>
      <c r="O167" s="8">
        <f>VLOOKUP(A167,'[1]BASE DTPA'!A171:DC1427,53,0)</f>
        <v>45715</v>
      </c>
      <c r="P167" s="8">
        <f>VLOOKUP(A167,'[1]BASE DTPA'!A171:DD1427,54,0)</f>
        <v>46018</v>
      </c>
      <c r="Q167" s="1"/>
      <c r="R167" s="1"/>
      <c r="S167" s="1"/>
      <c r="T167" s="1"/>
      <c r="U167" s="1"/>
      <c r="V167" s="1"/>
      <c r="W167" s="1"/>
      <c r="X167" s="1"/>
      <c r="Y167" s="1"/>
      <c r="Z167" s="1"/>
      <c r="AA167" s="1"/>
      <c r="AB167" s="1"/>
    </row>
    <row r="168" spans="1:28" ht="50.4" x14ac:dyDescent="0.3">
      <c r="A168" s="2" t="s">
        <v>342</v>
      </c>
      <c r="B168" s="3" t="str">
        <f>VLOOKUP(A168,'[1]BASE DTPA'!A172:CA1428,3,0)</f>
        <v>CPS-DTPA-170-2025</v>
      </c>
      <c r="C168" s="3" t="str">
        <f>VLOOKUP(A168,'[1]BASE DTPA'!A172:CA1478,4,0)</f>
        <v>LIBIO DUMASA DOGIRAMA</v>
      </c>
      <c r="D168" s="3" t="s">
        <v>17</v>
      </c>
      <c r="E168" s="3" t="str">
        <f>VLOOKUP(A168,'[1]BASE DTPA'!A172:CS1428,26,0)</f>
        <v>Alto Baudó</v>
      </c>
      <c r="F168" s="3" t="str">
        <f>VLOOKUP(A168,'[1]BASE DTPA'!A172:CT1428,25,0)</f>
        <v>Choco</v>
      </c>
      <c r="G168" s="4" t="str">
        <f>VLOOKUP(A168,'[1]BASE DTPA'!A172:CU1428,74,0)</f>
        <v>OPERARIO</v>
      </c>
      <c r="H168" s="4" t="s">
        <v>343</v>
      </c>
      <c r="I168" s="3" t="s">
        <v>18</v>
      </c>
      <c r="J168" s="3" t="str">
        <f>VLOOKUP(A168,'[1]BASE DTPA'!A172:CX1428,38,0)</f>
        <v>PNN UTRÍA</v>
      </c>
      <c r="K168" s="3" t="str">
        <f>VLOOKUP(A168,'[1]BASE DTPA'!A172:CY1428,73,0)</f>
        <v>libiotumaza@gmail.com</v>
      </c>
      <c r="L168" s="3">
        <v>6025561125</v>
      </c>
      <c r="M168" s="15" t="str">
        <f>VLOOKUP(A168,'[1]BASE DTPA'!A172:DA1428,6,0)</f>
        <v>Prestar servicio de apoyo a la gestión con plena autonomía técnica y administrativa en el PNN Utría para el desarrollo de las acciones operativas de prevención, vigilancia y control, en el marco de la conservación de la diversidad biológica de las áreas protegidas del SINAP nacional.</v>
      </c>
      <c r="N168" s="6">
        <f>VLOOKUP(A168,'[1]BASE DTPA'!A172:DB1428,16,0)</f>
        <v>20771819</v>
      </c>
      <c r="O168" s="8">
        <f>VLOOKUP(A168,'[1]BASE DTPA'!A172:DC1428,53,0)</f>
        <v>45714</v>
      </c>
      <c r="P168" s="8">
        <f>VLOOKUP(A168,'[1]BASE DTPA'!A172:DD1428,54,0)</f>
        <v>46015</v>
      </c>
      <c r="Q168" s="1"/>
      <c r="R168" s="1"/>
      <c r="S168" s="1"/>
      <c r="T168" s="1"/>
      <c r="U168" s="1"/>
      <c r="V168" s="1"/>
      <c r="W168" s="1"/>
      <c r="X168" s="1"/>
      <c r="Y168" s="1"/>
      <c r="Z168" s="1"/>
      <c r="AA168" s="1"/>
      <c r="AB168" s="1"/>
    </row>
    <row r="169" spans="1:28" ht="88.2" x14ac:dyDescent="0.3">
      <c r="A169" s="2" t="s">
        <v>344</v>
      </c>
      <c r="B169" s="3" t="str">
        <f>VLOOKUP(A169,'[1]BASE DTPA'!A173:CA1429,3,0)</f>
        <v>CPS-DTPA-171-2025</v>
      </c>
      <c r="C169" s="3" t="str">
        <f>VLOOKUP(A169,'[1]BASE DTPA'!A173:CA1479,4,0)</f>
        <v>SANDRA SULEIMA CUERO VALVERDE</v>
      </c>
      <c r="D169" s="3" t="s">
        <v>17</v>
      </c>
      <c r="E169" s="3" t="str">
        <f>VLOOKUP(A169,'[1]BASE DTPA'!A173:CS1429,26,0)</f>
        <v>Tumaco</v>
      </c>
      <c r="F169" s="3" t="str">
        <f>VLOOKUP(A169,'[1]BASE DTPA'!A173:CT1429,25,0)</f>
        <v>Nariño</v>
      </c>
      <c r="G169" s="4" t="s">
        <v>345</v>
      </c>
      <c r="H169" s="4" t="s">
        <v>346</v>
      </c>
      <c r="I169" s="3" t="s">
        <v>18</v>
      </c>
      <c r="J169" s="3" t="str">
        <f>VLOOKUP(A169,'[1]BASE DTPA'!A173:CX1429,38,0)</f>
        <v>DNMI CABO MANGLARES</v>
      </c>
      <c r="K169" s="3" t="str">
        <f>VLOOKUP(A169,'[1]BASE DTPA'!A173:CY1429,73,0)</f>
        <v>scuero1989@gmail.com</v>
      </c>
      <c r="L169" s="3">
        <v>6025561125</v>
      </c>
      <c r="M169" s="15" t="str">
        <f>VLOOKUP(A169,'[1]BASE DTPA'!A173:DA1429,6,0)</f>
        <v>PA01-3202008-10-011Prestar servicios de apoyo a la gestión con plena autonomía técnica y administrativa en el DNMI Cabo Manglares para la implementación de procesos que contribuyan a la construcción de la gobernanza y fortalezcan las diversas formas de participación con los grupos étnicos presentes en las área protegida en el marco de la conservación de la diversidad biológica de las áreas protegidas del SINAP.</v>
      </c>
      <c r="N169" s="6">
        <f>VLOOKUP(A169,'[1]BASE DTPA'!A173:DB1429,16,0)</f>
        <v>29874141</v>
      </c>
      <c r="O169" s="8">
        <f>VLOOKUP(A169,'[1]BASE DTPA'!A173:DC1429,53,0)</f>
        <v>45715</v>
      </c>
      <c r="P169" s="8">
        <f>VLOOKUP(A169,'[1]BASE DTPA'!A173:DD1429,54,0)</f>
        <v>46022</v>
      </c>
      <c r="Q169" s="1"/>
      <c r="R169" s="1"/>
      <c r="S169" s="1"/>
      <c r="T169" s="1"/>
      <c r="U169" s="1"/>
      <c r="V169" s="1"/>
      <c r="W169" s="1"/>
      <c r="X169" s="1"/>
      <c r="Y169" s="1"/>
      <c r="Z169" s="1"/>
      <c r="AA169" s="1"/>
      <c r="AB169" s="1"/>
    </row>
    <row r="170" spans="1:28" ht="50.4" x14ac:dyDescent="0.3">
      <c r="A170" s="2" t="s">
        <v>347</v>
      </c>
      <c r="B170" s="3" t="str">
        <f>VLOOKUP(A170,'[1]BASE DTPA'!A174:CA1430,3,0)</f>
        <v>CPS-DTPA-172-2025</v>
      </c>
      <c r="C170" s="3" t="str">
        <f>VLOOKUP(A170,'[1]BASE DTPA'!A174:CA1480,4,0)</f>
        <v>ISIDORO TAPI MACHUCA</v>
      </c>
      <c r="D170" s="3" t="s">
        <v>17</v>
      </c>
      <c r="E170" s="3" t="str">
        <f>VLOOKUP(A170,'[1]BASE DTPA'!A174:CS1430,26,0)</f>
        <v>Bahía Solano</v>
      </c>
      <c r="F170" s="3" t="str">
        <f>VLOOKUP(A170,'[1]BASE DTPA'!A174:CT1430,25,0)</f>
        <v>Chocó</v>
      </c>
      <c r="G170" s="4" t="str">
        <f>VLOOKUP(A170,'[1]BASE DTPA'!A174:CU1430,74,0)</f>
        <v>OPERARIO</v>
      </c>
      <c r="H170" s="4" t="s">
        <v>348</v>
      </c>
      <c r="I170" s="3" t="s">
        <v>18</v>
      </c>
      <c r="J170" s="3" t="str">
        <f>VLOOKUP(A170,'[1]BASE DTPA'!A174:CX1430,38,0)</f>
        <v>PNN UTRÍA</v>
      </c>
      <c r="K170" s="3" t="str">
        <f>VLOOKUP(A170,'[1]BASE DTPA'!A174:CY1430,73,0)</f>
        <v>tapimachucai@gmail.com</v>
      </c>
      <c r="L170" s="3">
        <v>6025561125</v>
      </c>
      <c r="M170" s="15" t="str">
        <f>VLOOKUP(A170,'[1]BASE DTPA'!A174:DA1430,6,0)</f>
        <v>Prestar servicio de apoyo a la gestión con plena autonomía técnica y administrativa en el PNN Utría en el monitoreo y mantenimiento a los procesos de restauración ecológica en el marco de la conservación de la diversidad biológica de las áreas protegidas del SINAP nacional.</v>
      </c>
      <c r="N170" s="6">
        <f>VLOOKUP(A170,'[1]BASE DTPA'!A174:DB1430,16,0)</f>
        <v>18607212</v>
      </c>
      <c r="O170" s="8">
        <f>VLOOKUP(A170,'[1]BASE DTPA'!A174:DC1430,53,0)</f>
        <v>45715</v>
      </c>
      <c r="P170" s="8">
        <f>VLOOKUP(A170,'[1]BASE DTPA'!A174:DD1430,54,0)</f>
        <v>46022</v>
      </c>
      <c r="Q170" s="1"/>
      <c r="R170" s="1"/>
      <c r="S170" s="1"/>
      <c r="T170" s="1"/>
      <c r="U170" s="1"/>
      <c r="V170" s="1"/>
      <c r="W170" s="1"/>
      <c r="X170" s="1"/>
      <c r="Y170" s="1"/>
      <c r="Z170" s="1"/>
      <c r="AA170" s="1"/>
      <c r="AB170" s="1"/>
    </row>
    <row r="171" spans="1:28" ht="50.4" x14ac:dyDescent="0.3">
      <c r="A171" s="2" t="s">
        <v>349</v>
      </c>
      <c r="B171" s="3" t="str">
        <f>VLOOKUP(A171,'[1]BASE DTPA'!A175:CA1431,3,0)</f>
        <v>CPS-DTPA-173-2025</v>
      </c>
      <c r="C171" s="3" t="str">
        <f>VLOOKUP(A171,'[1]BASE DTPA'!A175:CA1481,4,0)</f>
        <v>JUAN CAMILO CUESTA MORENO</v>
      </c>
      <c r="D171" s="3" t="s">
        <v>17</v>
      </c>
      <c r="E171" s="3" t="str">
        <f>VLOOKUP(A171,'[1]BASE DTPA'!A175:CS1431,26,0)</f>
        <v>Riosucio</v>
      </c>
      <c r="F171" s="3" t="str">
        <f>VLOOKUP(A171,'[1]BASE DTPA'!A175:CT1431,25,0)</f>
        <v>Chocó</v>
      </c>
      <c r="G171" s="4" t="str">
        <f>VLOOKUP(A171,'[1]BASE DTPA'!A175:CU1431,74,0)</f>
        <v>TECNOLOGO</v>
      </c>
      <c r="H171" s="4" t="s">
        <v>350</v>
      </c>
      <c r="I171" s="3" t="s">
        <v>18</v>
      </c>
      <c r="J171" s="3" t="str">
        <f>VLOOKUP(A171,'[1]BASE DTPA'!A175:CX1431,38,0)</f>
        <v>PNN LOS KATIOS</v>
      </c>
      <c r="K171" s="3" t="str">
        <f>VLOOKUP(A171,'[1]BASE DTPA'!A175:CY1431,73,0)</f>
        <v>juancam20.16@gmail.com</v>
      </c>
      <c r="L171" s="3">
        <v>6025561125</v>
      </c>
      <c r="M171" s="15" t="str">
        <f>VLOOKUP(A171,'[1]BASE DTPA'!A175:DA1431,6,0)</f>
        <v>Prestar servicios de apoyo a la gestión con plena autonomía técnica y administrativa en el PNN LOS Katíos para Implementar las acciones técnicas de las estrategia de prevención, vigilancia y control en el área protegida, en el marco de la conservación de la diversidad biológica de las áreas protegidas del SINAP nacional.</v>
      </c>
      <c r="N171" s="6">
        <f>VLOOKUP(A171,'[1]BASE DTPA'!A175:DB1431,16,0)</f>
        <v>29874141</v>
      </c>
      <c r="O171" s="8">
        <f>VLOOKUP(A171,'[1]BASE DTPA'!A175:DC1431,53,0)</f>
        <v>45715</v>
      </c>
      <c r="P171" s="8">
        <f>VLOOKUP(A171,'[1]BASE DTPA'!A175:DD1431,54,0)</f>
        <v>46022</v>
      </c>
      <c r="Q171" s="1"/>
      <c r="R171" s="1"/>
      <c r="S171" s="1"/>
      <c r="T171" s="1"/>
      <c r="U171" s="1"/>
      <c r="V171" s="1"/>
      <c r="W171" s="1"/>
      <c r="X171" s="1"/>
      <c r="Y171" s="1"/>
      <c r="Z171" s="1"/>
      <c r="AA171" s="1"/>
      <c r="AB171" s="1"/>
    </row>
    <row r="172" spans="1:28" ht="50.4" x14ac:dyDescent="0.3">
      <c r="A172" s="2" t="s">
        <v>351</v>
      </c>
      <c r="B172" s="10" t="str">
        <f>VLOOKUP(A172,'[1]BASE DTPA'!A176:CA1432,3,0)</f>
        <v>CPS-DTPA-174-2025</v>
      </c>
      <c r="C172" s="10" t="str">
        <f>VLOOKUP(A172,'[1]BASE DTPA'!A176:CA1482,4,0)</f>
        <v>FREDY ORLANDO RODRÍGUEZ ROJAS</v>
      </c>
      <c r="D172" s="10" t="s">
        <v>17</v>
      </c>
      <c r="E172" s="10" t="str">
        <f>VLOOKUP(A172,'[1]BASE DTPA'!A176:CS1432,26,0)</f>
        <v>Supata</v>
      </c>
      <c r="F172" s="10" t="str">
        <f>VLOOKUP(A172,'[1]BASE DTPA'!A176:CT1432,25,0)</f>
        <v>Cundinamarca</v>
      </c>
      <c r="G172" s="16" t="str">
        <f>VLOOKUP(A172,'[1]BASE DTPA'!A176:CU1432,74,0)</f>
        <v>PROFESIONAL</v>
      </c>
      <c r="H172" s="4" t="s">
        <v>321</v>
      </c>
      <c r="I172" s="3" t="s">
        <v>18</v>
      </c>
      <c r="J172" s="3" t="str">
        <f>VLOOKUP(A172,'[1]BASE DTPA'!A176:CX1432,38,0)</f>
        <v>PNN GORGONA</v>
      </c>
      <c r="K172" s="3" t="str">
        <f>VLOOKUP(A172,'[1]BASE DTPA'!A176:CY1432,73,0)</f>
        <v>7fredyr@gmail.com</v>
      </c>
      <c r="L172" s="3">
        <v>6025561125</v>
      </c>
      <c r="M172" s="15" t="str">
        <f>VLOOKUP(A172,'[1]BASE DTPA'!A176:DA1432,6,0)</f>
        <v>Prestar servicios profesionales con plena autonomía técnica y administrativa en el PNN Gorgona para realizar consolidación, revisión, análisis, reporte y demás actividades requeridas a partir de la información proveniente de la gestión de prevención, vigilancia y control en el marco de la conservación de la diversidad biológica de las áreas protegidas del SINAP nacional</v>
      </c>
      <c r="N172" s="6">
        <f>VLOOKUP(A172,'[1]BASE DTPA'!A176:DB1432,16,0)</f>
        <v>51740841</v>
      </c>
      <c r="O172" s="8">
        <f>VLOOKUP(A172,'[1]BASE DTPA'!A176:DC1432,53,0)</f>
        <v>45715</v>
      </c>
      <c r="P172" s="8">
        <f>VLOOKUP(A172,'[1]BASE DTPA'!A176:DD1432,54,0)</f>
        <v>46022</v>
      </c>
      <c r="Q172" s="1"/>
      <c r="R172" s="1"/>
      <c r="S172" s="1"/>
      <c r="T172" s="1"/>
      <c r="U172" s="1"/>
      <c r="V172" s="1"/>
      <c r="W172" s="1"/>
      <c r="X172" s="1"/>
      <c r="Y172" s="1"/>
      <c r="Z172" s="1"/>
      <c r="AA172" s="1"/>
      <c r="AB172" s="1"/>
    </row>
    <row r="173" spans="1:28" ht="25.2" x14ac:dyDescent="0.3">
      <c r="A173" s="2" t="s">
        <v>352</v>
      </c>
      <c r="B173" s="3" t="str">
        <f>VLOOKUP(A173,'[1]BASE DTPA'!A177:CA1433,3,0)</f>
        <v>CPS-DTPA-175-2025</v>
      </c>
      <c r="C173" s="3" t="str">
        <f>VLOOKUP(A173,'[1]BASE DTPA'!A177:CA1483,4,0)</f>
        <v>NELLY CAMPAZ CORTES</v>
      </c>
      <c r="D173" s="3" t="s">
        <v>17</v>
      </c>
      <c r="E173" s="3" t="str">
        <f>VLOOKUP(A173,'[1]BASE DTPA'!A177:CS1433,26,0)</f>
        <v>Guapi</v>
      </c>
      <c r="F173" s="3" t="str">
        <f>VLOOKUP(A173,'[1]BASE DTPA'!A177:CT1433,25,0)</f>
        <v>Cauca</v>
      </c>
      <c r="G173" s="4" t="str">
        <f>VLOOKUP(A173,'[1]BASE DTPA'!A177:CU1433,74,0)</f>
        <v>OPERARIO</v>
      </c>
      <c r="H173" s="4" t="s">
        <v>338</v>
      </c>
      <c r="I173" s="3" t="s">
        <v>18</v>
      </c>
      <c r="J173" s="3" t="str">
        <f>VLOOKUP(A173,'[1]BASE DTPA'!A177:CX1433,38,0)</f>
        <v>PNN GORGONA</v>
      </c>
      <c r="K173" s="3" t="str">
        <f>VLOOKUP(A173,'[1]BASE DTPA'!A177:CY1433,73,0)</f>
        <v>nellycampazcortes@gmail.com</v>
      </c>
      <c r="L173" s="3">
        <v>6025561125</v>
      </c>
      <c r="M173" s="15" t="str">
        <f>VLOOKUP(A173,'[1]BASE DTPA'!A177:DA1433,6,0)</f>
        <v>Prestar los servicios de apoyo a la gestión con plena autonomía técnica y administrativa en el PNN Gorgona para el desarrollo de las acciones operativas relacionadas con la implementación de la estrategia de investigación y monitoreo en el área protegida en el marco de la conservación de la diversidad biológica de las áreas protegidas del SINAP nacional.</v>
      </c>
      <c r="N173" s="6">
        <f>VLOOKUP(A173,'[1]BASE DTPA'!A177:DB1433,16,0)</f>
        <v>18545994</v>
      </c>
      <c r="O173" s="8">
        <f>VLOOKUP(A173,'[1]BASE DTPA'!A177:DC1433,53,0)</f>
        <v>45716</v>
      </c>
      <c r="P173" s="8">
        <f>VLOOKUP(A173,'[1]BASE DTPA'!A177:DD1433,54,0)</f>
        <v>46022</v>
      </c>
      <c r="Q173" s="1"/>
      <c r="R173" s="1"/>
      <c r="S173" s="1"/>
      <c r="T173" s="1"/>
      <c r="U173" s="1"/>
      <c r="V173" s="1"/>
      <c r="W173" s="1"/>
      <c r="X173" s="1"/>
      <c r="Y173" s="1"/>
      <c r="Z173" s="1"/>
      <c r="AA173" s="1"/>
      <c r="AB173" s="1"/>
    </row>
    <row r="174" spans="1:28" ht="25.2" x14ac:dyDescent="0.3">
      <c r="A174" s="2" t="s">
        <v>353</v>
      </c>
      <c r="B174" s="3" t="str">
        <f>VLOOKUP(A174,'[1]BASE DTPA'!A178:CA1434,3,0)</f>
        <v>CPS-DTPA-176-2025</v>
      </c>
      <c r="C174" s="3" t="str">
        <f>VLOOKUP(A174,'[1]BASE DTPA'!A178:CA1484,4,0)</f>
        <v>KENIA LUCIA CAMPAZ CORTES</v>
      </c>
      <c r="D174" s="3" t="s">
        <v>17</v>
      </c>
      <c r="E174" s="3" t="str">
        <f>VLOOKUP(A174,'[1]BASE DTPA'!A178:CS1434,26,0)</f>
        <v>Guapi</v>
      </c>
      <c r="F174" s="3" t="str">
        <f>VLOOKUP(A174,'[1]BASE DTPA'!A178:CT1434,25,0)</f>
        <v>Cauca</v>
      </c>
      <c r="G174" s="4" t="str">
        <f>VLOOKUP(A174,'[1]BASE DTPA'!A178:CU1434,74,0)</f>
        <v>OPERARIO</v>
      </c>
      <c r="H174" s="4" t="s">
        <v>354</v>
      </c>
      <c r="I174" s="3" t="s">
        <v>18</v>
      </c>
      <c r="J174" s="3" t="str">
        <f>VLOOKUP(A174,'[1]BASE DTPA'!A178:CX1434,38,0)</f>
        <v>PNN GORGONA</v>
      </c>
      <c r="K174" s="3" t="str">
        <f>VLOOKUP(A174,'[1]BASE DTPA'!A178:CY1434,73,0)</f>
        <v>kenialuciacampazcortes@gmail.com</v>
      </c>
      <c r="L174" s="3">
        <v>6025561125</v>
      </c>
      <c r="M174" s="15" t="str">
        <f>VLOOKUP(A174,'[1]BASE DTPA'!A178:DA1434,6,0)</f>
        <v>Prestar servicios de apoyo a la gestión con plena autonomía técnica y administrativa en el PNN Gorgona para realizar las acciones operativas del plan de ordenamiento ecoturístico del área protegida en el marco de la conservación de la diversidad biológica de las áreas protegidas del SINAP nacional.</v>
      </c>
      <c r="N174" s="6">
        <f>VLOOKUP(A174,'[1]BASE DTPA'!A178:DB1434,16,0)</f>
        <v>21049703</v>
      </c>
      <c r="O174" s="8">
        <f>VLOOKUP(A174,'[1]BASE DTPA'!A178:DC1434,53,0)</f>
        <v>45716</v>
      </c>
      <c r="P174" s="8">
        <f>VLOOKUP(A174,'[1]BASE DTPA'!A178:DD1434,54,0)</f>
        <v>46022</v>
      </c>
      <c r="Q174" s="1"/>
      <c r="R174" s="1"/>
      <c r="S174" s="1"/>
      <c r="T174" s="1"/>
      <c r="U174" s="1"/>
      <c r="V174" s="1"/>
      <c r="W174" s="1"/>
      <c r="X174" s="1"/>
      <c r="Y174" s="1"/>
      <c r="Z174" s="1"/>
      <c r="AA174" s="1"/>
      <c r="AB174" s="1"/>
    </row>
    <row r="175" spans="1:28" ht="88.2" x14ac:dyDescent="0.3">
      <c r="A175" s="2" t="s">
        <v>355</v>
      </c>
      <c r="B175" s="3" t="str">
        <f>VLOOKUP(A175,'[1]BASE DTPA'!A179:CA1435,3,0)</f>
        <v>CPS-DTPA-177-2025</v>
      </c>
      <c r="C175" s="3" t="str">
        <f>VLOOKUP(A175,'[1]BASE DTPA'!A179:CA1485,4,0)</f>
        <v>LIZETH ARELLY DIAZ</v>
      </c>
      <c r="D175" s="3" t="s">
        <v>17</v>
      </c>
      <c r="E175" s="3" t="str">
        <f>VLOOKUP(A175,'[1]BASE DTPA'!A179:CS1435,26,0)</f>
        <v>Bolivar</v>
      </c>
      <c r="F175" s="3" t="str">
        <f>VLOOKUP(A175,'[1]BASE DTPA'!A179:CT1435,25,0)</f>
        <v>Cauca</v>
      </c>
      <c r="G175" s="4" t="str">
        <f>VLOOKUP(A175,'[1]BASE DTPA'!A179:CU1435,74,0)</f>
        <v>PROFESIONAL</v>
      </c>
      <c r="H175" s="4" t="s">
        <v>356</v>
      </c>
      <c r="I175" s="3" t="s">
        <v>18</v>
      </c>
      <c r="J175" s="3" t="str">
        <f>VLOOKUP(A175,'[1]BASE DTPA'!A179:CX1435,38,0)</f>
        <v>PNN FARALLONES DE CALI</v>
      </c>
      <c r="K175" s="3" t="str">
        <f>VLOOKUP(A175,'[1]BASE DTPA'!A179:CY1435,73,0)</f>
        <v>lyzdy53@gmail.com</v>
      </c>
      <c r="L175" s="3">
        <v>6025561125</v>
      </c>
      <c r="M175" s="15" t="str">
        <f>VLOOKUP(A175,'[1]BASE DTPA'!A179:DA1435,6,0)</f>
        <v>PA04-3202008-10-049 Prestar servicios profesionales con plena autonomía técnica y administrativa en el PNN Farallones de Cali en la realización de las actividades necesarias para Adelantar procesos que contribuyan a la construcción de la gobernanza, el desarrollo de las Estrategias Especiales de Manejo del Área protegida, en el marco de la conservación de la diversidad biológica de las Áreas Protegidas del SINAP Nacional, especialmente la presente en los ecosistemas de páramo y bosques del Parque Nacional Natural Farallones de Cali y su área de influencia</v>
      </c>
      <c r="N175" s="6">
        <f>VLOOKUP(A175,'[1]BASE DTPA'!A179:DB1435,16,0)</f>
        <v>56931950</v>
      </c>
      <c r="O175" s="8">
        <f>VLOOKUP(A175,'[1]BASE DTPA'!A179:DC1435,53,0)</f>
        <v>45717</v>
      </c>
      <c r="P175" s="8">
        <f>VLOOKUP(A175,'[1]BASE DTPA'!A179:DD1435,54,0)</f>
        <v>46022</v>
      </c>
      <c r="Q175" s="1"/>
      <c r="R175" s="1"/>
      <c r="S175" s="1"/>
      <c r="T175" s="1"/>
      <c r="U175" s="1"/>
      <c r="V175" s="1"/>
      <c r="W175" s="1"/>
      <c r="X175" s="1"/>
      <c r="Y175" s="1"/>
      <c r="Z175" s="1"/>
      <c r="AA175" s="1"/>
      <c r="AB175" s="1"/>
    </row>
    <row r="176" spans="1:28" ht="88.2" x14ac:dyDescent="0.3">
      <c r="A176" s="2" t="s">
        <v>357</v>
      </c>
      <c r="B176" s="3" t="str">
        <f>VLOOKUP(A176,'[1]BASE DTPA'!A180:CA1436,3,0)</f>
        <v>CPS-DTPA-178-2025</v>
      </c>
      <c r="C176" s="3" t="str">
        <f>VLOOKUP(A176,'[1]BASE DTPA'!A180:CA1486,4,0)</f>
        <v>DIANID JOHANA TENORIO QUILCUE</v>
      </c>
      <c r="D176" s="3" t="s">
        <v>17</v>
      </c>
      <c r="E176" s="3" t="str">
        <f>VLOOKUP(A176,'[1]BASE DTPA'!A180:CS1436,26,0)</f>
        <v>Paez</v>
      </c>
      <c r="F176" s="3" t="str">
        <f>VLOOKUP(A176,'[1]BASE DTPA'!A180:CT1436,25,0)</f>
        <v>Cauca</v>
      </c>
      <c r="G176" s="4" t="str">
        <f>VLOOKUP(A176,'[1]BASE DTPA'!A180:CU1436,74,0)</f>
        <v>PROFESIONAL</v>
      </c>
      <c r="H176" s="4" t="s">
        <v>358</v>
      </c>
      <c r="I176" s="3" t="s">
        <v>18</v>
      </c>
      <c r="J176" s="3" t="str">
        <f>VLOOKUP(A176,'[1]BASE DTPA'!A180:CX1436,38,0)</f>
        <v>PNN FARALLONES DE CALI</v>
      </c>
      <c r="K176" s="3" t="str">
        <f>VLOOKUP(A176,'[1]BASE DTPA'!A180:CY1436,73,0)</f>
        <v>dianidjohana@gmail.com</v>
      </c>
      <c r="L176" s="3">
        <v>6025561125</v>
      </c>
      <c r="M176" s="15" t="str">
        <f>VLOOKUP(A176,'[1]BASE DTPA'!A180:DA1436,6,0)</f>
        <v>PA04-3202008-10-049 Prestar servicios profesionales con plena autonomía técnica y administrativa en el PNN Farallones de Cali en la realización de las actividades necesarias para Adelantar procesos que contribuyan a la construcción de la gobernanza, el desarrollo de las Estrategias Especiales de Manejo del Área protegida, en el marco de la conservación de la diversidad biológica de las Áreas Protegidas del SINAP Nacional, especialmente la presente en los ecosistemas de páramo y bosques del Parque Nacional Natural Farallones de Cali y su área de influencia</v>
      </c>
      <c r="N176" s="6">
        <f>VLOOKUP(A176,'[1]BASE DTPA'!A180:DB1436,16,0)</f>
        <v>56931950</v>
      </c>
      <c r="O176" s="8">
        <f>VLOOKUP(A176,'[1]BASE DTPA'!A180:DC1436,53,0)</f>
        <v>45717</v>
      </c>
      <c r="P176" s="8">
        <f>VLOOKUP(A176,'[1]BASE DTPA'!A180:DD1436,54,0)</f>
        <v>46022</v>
      </c>
      <c r="Q176" s="1"/>
      <c r="R176" s="1"/>
      <c r="S176" s="1"/>
      <c r="T176" s="1"/>
      <c r="U176" s="1"/>
      <c r="V176" s="1"/>
      <c r="W176" s="1"/>
      <c r="X176" s="1"/>
      <c r="Y176" s="1"/>
      <c r="Z176" s="1"/>
      <c r="AA176" s="1"/>
      <c r="AB176" s="1"/>
    </row>
    <row r="177" spans="1:28" ht="50.4" x14ac:dyDescent="0.3">
      <c r="A177" s="2" t="s">
        <v>359</v>
      </c>
      <c r="B177" s="3" t="str">
        <f>VLOOKUP(A177,'[1]BASE DTPA'!A181:CA1437,3,0)</f>
        <v>CPS-DTPA-179-2025</v>
      </c>
      <c r="C177" s="3" t="str">
        <f>VLOOKUP(A177,'[1]BASE DTPA'!A181:CA1487,4,0)</f>
        <v>JOSE GUADALUPE SANCLEMENTE NAGLES</v>
      </c>
      <c r="D177" s="3" t="s">
        <v>17</v>
      </c>
      <c r="E177" s="3" t="str">
        <f>VLOOKUP(A177,'[1]BASE DTPA'!A181:CS1437,26,0)</f>
        <v>Bahía Solano</v>
      </c>
      <c r="F177" s="3" t="str">
        <f>VLOOKUP(A177,'[1]BASE DTPA'!A181:CT1437,25,0)</f>
        <v>Chocó</v>
      </c>
      <c r="G177" s="4" t="str">
        <f>VLOOKUP(A177,'[1]BASE DTPA'!A181:CU1437,74,0)</f>
        <v>OPERARIO</v>
      </c>
      <c r="H177" s="4" t="s">
        <v>360</v>
      </c>
      <c r="I177" s="3" t="s">
        <v>18</v>
      </c>
      <c r="J177" s="3" t="str">
        <f>VLOOKUP(A177,'[1]BASE DTPA'!A181:CX1437,38,0)</f>
        <v>PNN UTRÍA</v>
      </c>
      <c r="K177" s="3" t="str">
        <f>VLOOKUP(A177,'[1]BASE DTPA'!A181:CY1437,73,0)</f>
        <v>guaki0901@gmail.com</v>
      </c>
      <c r="L177" s="3">
        <v>6025561125</v>
      </c>
      <c r="M177" s="15" t="str">
        <f>VLOOKUP(A177,'[1]BASE DTPA'!A181:DA1437,6,0)</f>
        <v>Prestar servicio de apoyo a la gestión con plena autonomía técnica y administrativa en los procedimientos requeridos del PNN Utría para implementar acciones asistenciales encaminadas al sostenimiento del ecoturismo en el marco de la conservación de la diversidad biológica de las áreas protegidas del SINAP nacional.</v>
      </c>
      <c r="N177" s="6">
        <f>VLOOKUP(A177,'[1]BASE DTPA'!A181:DB1437,16,0)</f>
        <v>24608155</v>
      </c>
      <c r="O177" s="8">
        <f>VLOOKUP(A177,'[1]BASE DTPA'!A181:DC1437,53,0)</f>
        <v>45716</v>
      </c>
      <c r="P177" s="8">
        <f>VLOOKUP(A177,'[1]BASE DTPA'!A181:DD1437,54,0)</f>
        <v>46022</v>
      </c>
      <c r="Q177" s="1"/>
      <c r="R177" s="1"/>
      <c r="S177" s="1"/>
      <c r="T177" s="1"/>
      <c r="U177" s="1"/>
      <c r="V177" s="1"/>
      <c r="W177" s="1"/>
      <c r="X177" s="1"/>
      <c r="Y177" s="1"/>
      <c r="Z177" s="1"/>
      <c r="AA177" s="1"/>
      <c r="AB177" s="1"/>
    </row>
    <row r="178" spans="1:28" ht="113.4" x14ac:dyDescent="0.3">
      <c r="A178" s="2" t="s">
        <v>361</v>
      </c>
      <c r="B178" s="3" t="str">
        <f>VLOOKUP(A178,'[1]BASE DTPA'!A182:CA1438,3,0)</f>
        <v>CPS-DTPA-180-2025</v>
      </c>
      <c r="C178" s="3" t="str">
        <f>VLOOKUP(A178,'[1]BASE DTPA'!A182:CA1488,4,0)</f>
        <v>JHON ANTON IBARBO PERLAZA</v>
      </c>
      <c r="D178" s="3" t="s">
        <v>17</v>
      </c>
      <c r="E178" s="3" t="str">
        <f>VLOOKUP(A178,'[1]BASE DTPA'!A182:CS1438,26,0)</f>
        <v>Mosquera</v>
      </c>
      <c r="F178" s="3" t="str">
        <f>VLOOKUP(A178,'[1]BASE DTPA'!A182:CT1438,25,0)</f>
        <v>Nariño</v>
      </c>
      <c r="G178" s="4" t="str">
        <f>VLOOKUP(A178,'[1]BASE DTPA'!A182:CU1438,74,0)</f>
        <v>PROFESIONAL</v>
      </c>
      <c r="H178" s="4" t="s">
        <v>362</v>
      </c>
      <c r="I178" s="3" t="s">
        <v>18</v>
      </c>
      <c r="J178" s="3" t="str">
        <f>VLOOKUP(A178,'[1]BASE DTPA'!A182:CX1438,38,0)</f>
        <v>PNN GORGONA</v>
      </c>
      <c r="K178" s="3" t="str">
        <f>VLOOKUP(A178,'[1]BASE DTPA'!A182:CY1438,73,0)</f>
        <v>jhonanton.20@gmail.com</v>
      </c>
      <c r="L178" s="3">
        <v>6025561125</v>
      </c>
      <c r="M178" s="15" t="str">
        <f>VLOOKUP(A178,'[1]BASE DTPA'!A182:DA1438,6,0)</f>
        <v>Prestar servicios profesionales con plena autonomía técnica y administrativa en los PNN Sanquianga y Gorgona en el desarrollo de las estrategias especiales de manejo de la región, en el marco de la conservación de la diversidad biológica de las áreas protegidas del SINAP nacional</v>
      </c>
      <c r="N178" s="6">
        <f>VLOOKUP(A178,'[1]BASE DTPA'!A182:DB1438,16,0)</f>
        <v>50719640</v>
      </c>
      <c r="O178" s="8">
        <f>VLOOKUP(A178,'[1]BASE DTPA'!A182:DC1438,53,0)</f>
        <v>45719</v>
      </c>
      <c r="P178" s="8">
        <f>VLOOKUP(A178,'[1]BASE DTPA'!A182:DD1438,54,0)</f>
        <v>46022</v>
      </c>
      <c r="Q178" s="1"/>
      <c r="R178" s="1"/>
      <c r="S178" s="1"/>
      <c r="T178" s="1"/>
      <c r="U178" s="1"/>
      <c r="V178" s="1"/>
      <c r="W178" s="1"/>
      <c r="X178" s="1"/>
      <c r="Y178" s="1"/>
      <c r="Z178" s="1"/>
      <c r="AA178" s="1"/>
      <c r="AB178" s="1"/>
    </row>
    <row r="179" spans="1:28" ht="25.2" x14ac:dyDescent="0.3">
      <c r="A179" s="2" t="s">
        <v>363</v>
      </c>
      <c r="B179" s="3" t="str">
        <f>VLOOKUP(A179,'[1]BASE DTPA'!A183:CA1439,3,0)</f>
        <v>CPS-DTPA-181-2025</v>
      </c>
      <c r="C179" s="3" t="str">
        <f>VLOOKUP(A179,'[1]BASE DTPA'!A183:CA1489,4,0)</f>
        <v>DAIVER LEANDRO MAMIAN QUINAYAS</v>
      </c>
      <c r="D179" s="3" t="s">
        <v>17</v>
      </c>
      <c r="E179" s="3" t="str">
        <f>VLOOKUP(A179,'[1]BASE DTPA'!A183:CS1439,26,0)</f>
        <v>Santiago de Cali</v>
      </c>
      <c r="F179" s="3" t="str">
        <f>VLOOKUP(A179,'[1]BASE DTPA'!A183:CT1439,25,0)</f>
        <v>Valle del Cauca</v>
      </c>
      <c r="G179" s="4" t="str">
        <f>VLOOKUP(A179,'[1]BASE DTPA'!A183:CU1439,74,0)</f>
        <v>PROFESIONAL</v>
      </c>
      <c r="H179" s="4" t="s">
        <v>364</v>
      </c>
      <c r="I179" s="3" t="s">
        <v>18</v>
      </c>
      <c r="J179" s="3" t="str">
        <f>VLOOKUP(A179,'[1]BASE DTPA'!A183:CX1439,38,0)</f>
        <v>DTPA</v>
      </c>
      <c r="K179" s="3" t="str">
        <f>VLOOKUP(A179,'[1]BASE DTPA'!A183:CY1439,73,0)</f>
        <v>daiver.mamian@hotmail.com</v>
      </c>
      <c r="L179" s="3">
        <v>6025561125</v>
      </c>
      <c r="M179" s="15" t="str">
        <f>VLOOKUP(A179,'[1]BASE DTPA'!A183:DA1439,6,0)</f>
        <v>Prestar servicios profesionales jurídicos con plena autonomía técnica y administrativa en la Dirección Territorial Pacífico en la realización de las actividades derivadas de los procesos sancionatorios en marcha en las áreas protegidas administradas por PNNC, en el marco de la conservación de la diversidad biológica de las áreas protegidas del SINAP Nacional</v>
      </c>
      <c r="N179" s="6">
        <f>VLOOKUP(A179,'[1]BASE DTPA'!A183:DB1439,16,0)</f>
        <v>36464482</v>
      </c>
      <c r="O179" s="8">
        <f>VLOOKUP(A179,'[1]BASE DTPA'!A183:DC1439,53,0)</f>
        <v>45719</v>
      </c>
      <c r="P179" s="8">
        <f>VLOOKUP(A179,'[1]BASE DTPA'!A183:DD1439,54,0)</f>
        <v>46022</v>
      </c>
      <c r="Q179" s="1"/>
      <c r="R179" s="1"/>
      <c r="S179" s="1"/>
      <c r="T179" s="1"/>
      <c r="U179" s="1"/>
      <c r="V179" s="1"/>
      <c r="W179" s="1"/>
      <c r="X179" s="1"/>
      <c r="Y179" s="1"/>
      <c r="Z179" s="1"/>
      <c r="AA179" s="1"/>
      <c r="AB179" s="1"/>
    </row>
    <row r="180" spans="1:28" ht="25.2" x14ac:dyDescent="0.3">
      <c r="A180" s="2" t="s">
        <v>365</v>
      </c>
      <c r="B180" s="3" t="str">
        <f>VLOOKUP(A180,'[1]BASE DTPA'!A184:CA1440,3,0)</f>
        <v>CPS-DTPA-182-2025</v>
      </c>
      <c r="C180" s="3" t="str">
        <f>VLOOKUP(A180,'[1]BASE DTPA'!A184:CA1490,4,0)</f>
        <v>YULI XIMENA REYES MADRIGAL</v>
      </c>
      <c r="D180" s="3" t="s">
        <v>17</v>
      </c>
      <c r="E180" s="3" t="str">
        <f>VLOOKUP(A180,'[1]BASE DTPA'!A184:CS1440,26,0)</f>
        <v>Ortega</v>
      </c>
      <c r="F180" s="3" t="str">
        <f>VLOOKUP(A180,'[1]BASE DTPA'!A184:CT1440,25,0)</f>
        <v>Tolima</v>
      </c>
      <c r="G180" s="4" t="str">
        <f>VLOOKUP(A180,'[1]BASE DTPA'!A184:CU1440,74,0)</f>
        <v>OPERARIO</v>
      </c>
      <c r="H180" s="4" t="s">
        <v>366</v>
      </c>
      <c r="I180" s="3" t="s">
        <v>18</v>
      </c>
      <c r="J180" s="3" t="str">
        <f>VLOOKUP(A180,'[1]BASE DTPA'!A184:CX1440,38,0)</f>
        <v>PNN MUNCHIQUE</v>
      </c>
      <c r="K180" s="5" t="str">
        <f>VLOOKUP(A180,'[1]BASE DTPA'!A184:CY1440,73,0)</f>
        <v>reyesssyuly7@gmail.com</v>
      </c>
      <c r="L180" s="3">
        <v>6025561125</v>
      </c>
      <c r="M180" s="15" t="str">
        <f>VLOOKUP(A180,'[1]BASE DTPA'!A184:DA1440,6,0)</f>
        <v>PA07-3202056-5-003Prestar servicios de apoyo a la gestión con plena autonomía técnica y administrativa en el PNN Munchique para adelantar acciones de comunicación, de educación ambiental con actores priorizados en el marco de la conservación de diversidad biológica del área protegida del SINAP nacional.</v>
      </c>
      <c r="N180" s="6">
        <f>VLOOKUP(A180,'[1]BASE DTPA'!A184:DB1440,16,0)</f>
        <v>18178746</v>
      </c>
      <c r="O180" s="8">
        <f>VLOOKUP(A180,'[1]BASE DTPA'!A184:DC1440,53,0)</f>
        <v>45720</v>
      </c>
      <c r="P180" s="8">
        <f>VLOOKUP(A180,'[1]BASE DTPA'!A184:DD1440,54,0)</f>
        <v>46022</v>
      </c>
      <c r="Q180" s="1"/>
      <c r="R180" s="1"/>
      <c r="S180" s="1"/>
      <c r="T180" s="1"/>
      <c r="U180" s="1"/>
      <c r="V180" s="1"/>
      <c r="W180" s="1"/>
      <c r="X180" s="1"/>
      <c r="Y180" s="1"/>
      <c r="Z180" s="1"/>
      <c r="AA180" s="1"/>
      <c r="AB180" s="1"/>
    </row>
    <row r="181" spans="1:28" ht="88.2" x14ac:dyDescent="0.3">
      <c r="A181" s="2" t="s">
        <v>367</v>
      </c>
      <c r="B181" s="3" t="str">
        <f>VLOOKUP(A181,'[1]BASE DTPA'!A185:CA1441,3,0)</f>
        <v>CPS-DTPA-183-2025</v>
      </c>
      <c r="C181" s="3" t="str">
        <f>VLOOKUP(A181,'[1]BASE DTPA'!A185:CA1491,4,0)</f>
        <v>JENNY ANDREA RAMÍREZ ACUÑA</v>
      </c>
      <c r="D181" s="3" t="s">
        <v>17</v>
      </c>
      <c r="E181" s="3" t="str">
        <f>VLOOKUP(A181,'[1]BASE DTPA'!A185:CS1441,26,0)</f>
        <v>Fusagasuga</v>
      </c>
      <c r="F181" s="3" t="str">
        <f>VLOOKUP(A181,'[1]BASE DTPA'!A185:CT1441,25,0)</f>
        <v>Cundinamarca</v>
      </c>
      <c r="G181" s="4" t="str">
        <f>VLOOKUP(A181,'[1]BASE DTPA'!A185:CU1441,74,0)</f>
        <v>PROFESIONAL</v>
      </c>
      <c r="H181" s="4" t="s">
        <v>368</v>
      </c>
      <c r="I181" s="3" t="s">
        <v>18</v>
      </c>
      <c r="J181" s="3" t="str">
        <f>VLOOKUP(A181,'[1]BASE DTPA'!A185:CX1441,38,0)</f>
        <v>PNN FARALLONES DE CALI</v>
      </c>
      <c r="K181" s="3" t="str">
        <f>VLOOKUP(A181,'[1]BASE DTPA'!A185:CY1441,73,0)</f>
        <v>jaraacu@gmail.com</v>
      </c>
      <c r="L181" s="3">
        <v>6025561125</v>
      </c>
      <c r="M181" s="15" t="str">
        <f>VLOOKUP(A181,'[1]BASE DTPA'!A185:DA1441,6,0)</f>
        <v>PA04-3202053-26-083 Prestar servicios profesionales con plena autonomia tecnica y administrativa en el PNN Farallones de Cali en la realizacion de las actividades necesarias para Implementar la ruta de acuerdos de conservacion con familias campesinas que usan o habitan las areas protegidas, especialmente en los ecosistemas andinos y de paramo, en el marco de la conservacion de la diversidad biologica de las Areas Protegidas del SINAP Nacional</v>
      </c>
      <c r="N181" s="6">
        <f>VLOOKUP(A181,'[1]BASE DTPA'!A185:DB1441,16,0)</f>
        <v>50549440</v>
      </c>
      <c r="O181" s="8">
        <f>VLOOKUP(A181,'[1]BASE DTPA'!A185:DC1441,53,0)</f>
        <v>45720</v>
      </c>
      <c r="P181" s="8">
        <f>VLOOKUP(A181,'[1]BASE DTPA'!A185:DD1441,54,0)</f>
        <v>46022</v>
      </c>
      <c r="Q181" s="1"/>
      <c r="R181" s="1"/>
      <c r="S181" s="1"/>
      <c r="T181" s="1"/>
      <c r="U181" s="1"/>
      <c r="V181" s="1"/>
      <c r="W181" s="1"/>
      <c r="X181" s="1"/>
      <c r="Y181" s="1"/>
      <c r="Z181" s="1"/>
      <c r="AA181" s="1"/>
      <c r="AB181" s="1"/>
    </row>
    <row r="182" spans="1:28" ht="100.8" x14ac:dyDescent="0.3">
      <c r="A182" s="2" t="s">
        <v>369</v>
      </c>
      <c r="B182" s="3" t="str">
        <f>VLOOKUP(A182,'[1]BASE DTPA'!A186:CA1442,3,0)</f>
        <v>CPS-DTPA-184-2025</v>
      </c>
      <c r="C182" s="3" t="str">
        <f>VLOOKUP(A182,'[1]BASE DTPA'!A186:CA1492,4,0)</f>
        <v>LEIDER OBREGON SOLIS</v>
      </c>
      <c r="D182" s="3" t="s">
        <v>17</v>
      </c>
      <c r="E182" s="3" t="str">
        <f>VLOOKUP(A182,'[1]BASE DTPA'!A186:CS1442,26,0)</f>
        <v>Guapi</v>
      </c>
      <c r="F182" s="3" t="str">
        <f>VLOOKUP(A182,'[1]BASE DTPA'!A186:CT1442,25,0)</f>
        <v>Cauca</v>
      </c>
      <c r="G182" s="4" t="str">
        <f>VLOOKUP(A182,'[1]BASE DTPA'!A186:CU1442,74,0)</f>
        <v>OPERARIO</v>
      </c>
      <c r="H182" s="4" t="s">
        <v>370</v>
      </c>
      <c r="I182" s="3" t="s">
        <v>18</v>
      </c>
      <c r="J182" s="3" t="str">
        <f>VLOOKUP(A182,'[1]BASE DTPA'!A186:CX1442,38,0)</f>
        <v>PNN GORGONA</v>
      </c>
      <c r="K182" s="3" t="str">
        <f>VLOOKUP(A182,'[1]BASE DTPA'!A186:CY1442,73,0)</f>
        <v>leiderobregonsoli93@gmail.com</v>
      </c>
      <c r="L182" s="3">
        <v>6025561125</v>
      </c>
      <c r="M182" s="15" t="str">
        <f>VLOOKUP(A182,'[1]BASE DTPA'!A186:DA1442,6,0)</f>
        <v>Prestar servicios de apoyo a la gestión con plena autonomía técnica y administrativa en el PNN Gorgona en el desarrollo de las acciones operativas en la implementación de la estrategia de prevención, vigilancia y control en el área protegida, en el marco de la conservación de la diversidad biológica de las áreas protegidas del SINAP nacional.</v>
      </c>
      <c r="N182" s="6">
        <f>VLOOKUP(A182,'[1]BASE DTPA'!A186:DB1442,16,0)</f>
        <v>18178746</v>
      </c>
      <c r="O182" s="8">
        <f>VLOOKUP(A182,'[1]BASE DTPA'!A186:DC1442,53,0)</f>
        <v>45720</v>
      </c>
      <c r="P182" s="8">
        <f>VLOOKUP(A182,'[1]BASE DTPA'!A186:DD1442,54,0)</f>
        <v>46022</v>
      </c>
      <c r="Q182" s="1"/>
      <c r="R182" s="1"/>
      <c r="S182" s="1"/>
      <c r="T182" s="1"/>
      <c r="U182" s="1"/>
      <c r="V182" s="1"/>
      <c r="W182" s="1"/>
      <c r="X182" s="1"/>
      <c r="Y182" s="1"/>
      <c r="Z182" s="1"/>
      <c r="AA182" s="1"/>
      <c r="AB182" s="1"/>
    </row>
    <row r="183" spans="1:28" ht="63" x14ac:dyDescent="0.3">
      <c r="A183" s="2" t="s">
        <v>371</v>
      </c>
      <c r="B183" s="3" t="str">
        <f>VLOOKUP(A183,'[1]BASE DTPA'!A187:CA1443,3,0)</f>
        <v>CPS-DTPA-185-2025</v>
      </c>
      <c r="C183" s="3" t="str">
        <f>VLOOKUP(A183,'[1]BASE DTPA'!A187:CA1493,4,0)</f>
        <v>JOSEPH EMERSON LEMOS TORRES</v>
      </c>
      <c r="D183" s="3" t="s">
        <v>17</v>
      </c>
      <c r="E183" s="3" t="str">
        <f>VLOOKUP(A183,'[1]BASE DTPA'!A187:CS1443,26,0)</f>
        <v>Santiago de Cali</v>
      </c>
      <c r="F183" s="3" t="str">
        <f>VLOOKUP(A183,'[1]BASE DTPA'!A187:CT1443,25,0)</f>
        <v>Valle del Cauca</v>
      </c>
      <c r="G183" s="4" t="str">
        <f>VLOOKUP(A183,'[1]BASE DTPA'!A187:CU1443,74,0)</f>
        <v>PROFESIONAL</v>
      </c>
      <c r="H183" s="4" t="s">
        <v>372</v>
      </c>
      <c r="I183" s="3" t="s">
        <v>18</v>
      </c>
      <c r="J183" s="3" t="str">
        <f>VLOOKUP(A183,'[1]BASE DTPA'!A187:CX1443,38,0)</f>
        <v>PNN FARALLONES DE CALI</v>
      </c>
      <c r="K183" s="3" t="str">
        <f>VLOOKUP(A183,'[1]BASE DTPA'!A187:CY1443,73,0)</f>
        <v>jelemospnn@gmail.com</v>
      </c>
      <c r="L183" s="3">
        <v>6025561125</v>
      </c>
      <c r="M183" s="15" t="str">
        <f>VLOOKUP(A183,'[1]BASE DTPA'!A187:DA1443,6,0)</f>
        <v>Prestar servicios profesionales con plena autonomía técnica y administrativa en el PNN Farallones de Cali para adelantar las actividades requeridas de los procesos sociales e institucionales que permitan la implementación del protocolo de prevención, vigilancia y control, en los ecosistemas andinos y de páramo, en el marco de la conservación de la diversidad biológica de las Áreas Protegidas del SINAP Nacional.</v>
      </c>
      <c r="N183" s="6">
        <f>VLOOKUP(A183,'[1]BASE DTPA'!A187:DB1443,16,0)</f>
        <v>36097390</v>
      </c>
      <c r="O183" s="8">
        <f>VLOOKUP(A183,'[1]BASE DTPA'!A187:DC1443,53,0)</f>
        <v>45722</v>
      </c>
      <c r="P183" s="8">
        <f>VLOOKUP(A183,'[1]BASE DTPA'!A187:DD1443,54,0)</f>
        <v>46022</v>
      </c>
      <c r="Q183" s="1"/>
      <c r="R183" s="1"/>
      <c r="S183" s="1"/>
      <c r="T183" s="1"/>
      <c r="U183" s="1"/>
      <c r="V183" s="1"/>
      <c r="W183" s="1"/>
      <c r="X183" s="1"/>
      <c r="Y183" s="1"/>
      <c r="Z183" s="1"/>
      <c r="AA183" s="1"/>
      <c r="AB183" s="1"/>
    </row>
    <row r="184" spans="1:28" ht="25.2" x14ac:dyDescent="0.3">
      <c r="A184" s="2" t="s">
        <v>373</v>
      </c>
      <c r="B184" s="3" t="str">
        <f>VLOOKUP(A184,'[1]BASE DTPA'!A188:CA1444,3,0)</f>
        <v>CPS-DTPA-186-2025</v>
      </c>
      <c r="C184" s="3" t="str">
        <f>VLOOKUP(A184,'[1]BASE DTPA'!A188:CA1494,4,0)</f>
        <v>JHON FREIDER TROCHEZ TROCHEZ</v>
      </c>
      <c r="D184" s="3" t="s">
        <v>17</v>
      </c>
      <c r="E184" s="3" t="str">
        <f>VLOOKUP(A184,'[1]BASE DTPA'!A188:CS1444,26,0)</f>
        <v>Jamundi</v>
      </c>
      <c r="F184" s="3" t="str">
        <f>VLOOKUP(A184,'[1]BASE DTPA'!A188:CT1444,25,0)</f>
        <v>Valle del Cauca</v>
      </c>
      <c r="G184" s="4" t="str">
        <f>VLOOKUP(A184,'[1]BASE DTPA'!A188:CU1444,74,0)</f>
        <v>OPERARIO</v>
      </c>
      <c r="H184" s="4" t="s">
        <v>374</v>
      </c>
      <c r="I184" s="3" t="s">
        <v>18</v>
      </c>
      <c r="J184" s="3" t="str">
        <f>VLOOKUP(A184,'[1]BASE DTPA'!A188:CX1444,38,0)</f>
        <v>PNN FARALLONES DE CALI</v>
      </c>
      <c r="K184" s="3" t="str">
        <f>VLOOKUP(A184,'[1]BASE DTPA'!A188:CY1444,73,0)</f>
        <v>trochezchemo94@gmail.com</v>
      </c>
      <c r="L184" s="3">
        <v>6025561125</v>
      </c>
      <c r="M184" s="15" t="str">
        <f>VLOOKUP(A184,'[1]BASE DTPA'!A188:DA1444,6,0)</f>
        <v>PA04-3202008-10-051 Prestar servicio de apoyo a la gestión con plena autonomía técnica y administrativa en la operación del PNN Farallones de Cali en la realización de las actividades necesarias para adelantar procesos que contribuyan a la construcción de la gobernanza, el desarrollo de las Estrategias Especiales de Manejo del Área protegida, en el marco de la conservación de la diversidad biológica de las Áreas Protegidas del SINAP Nacional</v>
      </c>
      <c r="N184" s="6">
        <f>VLOOKUP(A184,'[1]BASE DTPA'!A188:DB1444,16,0)</f>
        <v>18056331</v>
      </c>
      <c r="O184" s="8">
        <f>VLOOKUP(A184,'[1]BASE DTPA'!A188:DC1444,53,0)</f>
        <v>45722</v>
      </c>
      <c r="P184" s="8">
        <f>VLOOKUP(A184,'[1]BASE DTPA'!A188:DD1444,54,0)</f>
        <v>46022</v>
      </c>
      <c r="Q184" s="1"/>
      <c r="R184" s="1"/>
      <c r="S184" s="1"/>
      <c r="T184" s="1"/>
      <c r="U184" s="1"/>
      <c r="V184" s="1"/>
      <c r="W184" s="1"/>
      <c r="X184" s="1"/>
      <c r="Y184" s="1"/>
      <c r="Z184" s="1"/>
      <c r="AA184" s="1"/>
      <c r="AB184" s="1"/>
    </row>
    <row r="185" spans="1:28" ht="88.2" x14ac:dyDescent="0.3">
      <c r="A185" s="2" t="s">
        <v>375</v>
      </c>
      <c r="B185" s="3" t="str">
        <f>VLOOKUP(A185,'[1]BASE DTPA'!A189:CA1445,3,0)</f>
        <v>CPS-DTPA-187-2025</v>
      </c>
      <c r="C185" s="3" t="str">
        <f>VLOOKUP(A185,'[1]BASE DTPA'!A189:CA1495,4,0)</f>
        <v>HUGO SEGUNDO BUSTOS CORTES</v>
      </c>
      <c r="D185" s="3" t="s">
        <v>17</v>
      </c>
      <c r="E185" s="3" t="str">
        <f>VLOOKUP(A185,'[1]BASE DTPA'!A189:CS1445,26,0)</f>
        <v>San Andrés de Tumaco</v>
      </c>
      <c r="F185" s="3" t="str">
        <f>VLOOKUP(A185,'[1]BASE DTPA'!A189:CT1445,25,0)</f>
        <v>Nariño</v>
      </c>
      <c r="G185" s="4" t="str">
        <f>VLOOKUP(A185,'[1]BASE DTPA'!A189:CU1445,74,0)</f>
        <v>OPERARIO</v>
      </c>
      <c r="H185" s="4" t="s">
        <v>376</v>
      </c>
      <c r="I185" s="3" t="s">
        <v>18</v>
      </c>
      <c r="J185" s="3" t="str">
        <f>VLOOKUP(A185,'[1]BASE DTPA'!A189:CX1445,38,0)</f>
        <v>DNMI CABO MANGLARES</v>
      </c>
      <c r="K185" s="3" t="str">
        <f>VLOOKUP(A185,'[1]BASE DTPA'!A189:CY1445,73,0)</f>
        <v>hugosegundobustos@gmail.com</v>
      </c>
      <c r="L185" s="3">
        <v>6025561125</v>
      </c>
      <c r="M185" s="15" t="str">
        <f>VLOOKUP(A185,'[1]BASE DTPA'!A189:DA1445,6,0)</f>
        <v>A01-3202008-9-005 Prestar servicios de apoyo a la gestión con plena autonomía técnica y administrativa en el DNMI Cabo Manglares en el desarrollo de las actividades operativas de la implementación del instrumento de planeación del área en el marco de la conservación de la diversidad biológica de las áreas protegidas del SINAP.</v>
      </c>
      <c r="N185" s="6">
        <f>VLOOKUP(A185,'[1]BASE DTPA'!A189:DB1445,16,0)</f>
        <v>17811499</v>
      </c>
      <c r="O185" s="8">
        <f>VLOOKUP(A185,'[1]BASE DTPA'!A189:DC1445,53,0)</f>
        <v>45726</v>
      </c>
      <c r="P185" s="8">
        <f>VLOOKUP(A185,'[1]BASE DTPA'!A189:DD1445,54,0)</f>
        <v>46022</v>
      </c>
      <c r="Q185" s="1"/>
      <c r="R185" s="1"/>
      <c r="S185" s="1"/>
      <c r="T185" s="1"/>
      <c r="U185" s="1"/>
      <c r="V185" s="1"/>
      <c r="W185" s="1"/>
      <c r="X185" s="1"/>
      <c r="Y185" s="1"/>
      <c r="Z185" s="1"/>
      <c r="AA185" s="1"/>
      <c r="AB185" s="1"/>
    </row>
    <row r="186" spans="1:28" ht="113.4" x14ac:dyDescent="0.3">
      <c r="A186" s="2" t="s">
        <v>377</v>
      </c>
      <c r="B186" s="3" t="str">
        <f>VLOOKUP(A186,'[1]BASE DTPA'!A190:CA1446,3,0)</f>
        <v>CPS-DTPA-188-2025</v>
      </c>
      <c r="C186" s="3" t="str">
        <f>VLOOKUP(A186,'[1]BASE DTPA'!A190:CA1496,4,0)</f>
        <v>HUGO SEBASTIÁN MARTÍNEZ LÓPEZ</v>
      </c>
      <c r="D186" s="3" t="s">
        <v>17</v>
      </c>
      <c r="E186" s="3" t="str">
        <f>VLOOKUP(A186,'[1]BASE DTPA'!A190:CS1446,26,0)</f>
        <v>Montería</v>
      </c>
      <c r="F186" s="3" t="str">
        <f>VLOOKUP(A186,'[1]BASE DTPA'!A190:CT1446,25,0)</f>
        <v>Cordoba</v>
      </c>
      <c r="G186" s="4" t="str">
        <f>VLOOKUP(A186,'[1]BASE DTPA'!A190:CU1446,74,0)</f>
        <v>PROFESIONAL</v>
      </c>
      <c r="H186" s="4" t="s">
        <v>378</v>
      </c>
      <c r="I186" s="3" t="s">
        <v>18</v>
      </c>
      <c r="J186" s="3" t="str">
        <f>VLOOKUP(A186,'[1]BASE DTPA'!A190:CX1446,38,0)</f>
        <v>DTPA</v>
      </c>
      <c r="K186" s="3" t="str">
        <f>VLOOKUP(A186,'[1]BASE DTPA'!A190:CY1446,73,0)</f>
        <v>sig.dtpa@parquesnacionales.gov.co</v>
      </c>
      <c r="L186" s="3">
        <v>6025561125</v>
      </c>
      <c r="M186" s="15" t="str">
        <f>VLOOKUP(A186,'[1]BASE DTPA'!A190:DA1446,6,0)</f>
        <v>Prestar servicios profesionales con plena autonomía técnica y administrativa en la Dirección Territorial Pacífico, para la elaboración, análisis y consolidación de la información espacial y geográfica de las diferentes estrategias de manejo de las áreas protegidas adscritas, apoyando los trámites relacionados con Reservas Naturales de la Sociedad Civil, saneamiento predial y permisos ambientales, en el marco de la conservación de la diversidad biológica de las áreas protegidas del SINAP Nacional.</v>
      </c>
      <c r="N186" s="6">
        <f>VLOOKUP(A186,'[1]BASE DTPA'!A190:DB1446,16,0)</f>
        <v>55223992</v>
      </c>
      <c r="O186" s="8">
        <f>VLOOKUP(A186,'[1]BASE DTPA'!A190:DC1446,53,0)</f>
        <v>45726</v>
      </c>
      <c r="P186" s="8">
        <f>VLOOKUP(A186,'[1]BASE DTPA'!A190:DD1446,54,0)</f>
        <v>46022</v>
      </c>
      <c r="Q186" s="1"/>
      <c r="R186" s="1"/>
      <c r="S186" s="1"/>
      <c r="T186" s="1"/>
      <c r="U186" s="1"/>
      <c r="V186" s="1"/>
      <c r="W186" s="1"/>
      <c r="X186" s="1"/>
      <c r="Y186" s="1"/>
      <c r="Z186" s="1"/>
      <c r="AA186" s="1"/>
      <c r="AB186" s="1"/>
    </row>
    <row r="187" spans="1:28" ht="50.4" x14ac:dyDescent="0.3">
      <c r="A187" s="2" t="s">
        <v>379</v>
      </c>
      <c r="B187" s="3" t="str">
        <f>VLOOKUP(A187,'[1]BASE DTPA'!A191:CA1447,3,0)</f>
        <v>CPS-DTPA-189-2025</v>
      </c>
      <c r="C187" s="3" t="str">
        <f>VLOOKUP(A187,'[1]BASE DTPA'!A191:CA1497,4,0)</f>
        <v>MARTHA DANIELA GUTIERREZ CORTES</v>
      </c>
      <c r="D187" s="3" t="s">
        <v>17</v>
      </c>
      <c r="E187" s="3" t="str">
        <f>VLOOKUP(A187,'[1]BASE DTPA'!A191:CS1447,26,0)</f>
        <v>San Andrés de Tumaco</v>
      </c>
      <c r="F187" s="3" t="str">
        <f>VLOOKUP(A187,'[1]BASE DTPA'!A191:CT1447,25,0)</f>
        <v>Nariño</v>
      </c>
      <c r="G187" s="4" t="str">
        <f>VLOOKUP(A187,'[1]BASE DTPA'!A191:CU1447,74,0)</f>
        <v>OPERARIO</v>
      </c>
      <c r="H187" s="4" t="s">
        <v>380</v>
      </c>
      <c r="I187" s="3" t="s">
        <v>18</v>
      </c>
      <c r="J187" s="3" t="str">
        <f>VLOOKUP(A187,'[1]BASE DTPA'!A191:CX1447,38,0)</f>
        <v>DNMI CABO MANGLARES</v>
      </c>
      <c r="K187" s="3" t="str">
        <f>VLOOKUP(A187,'[1]BASE DTPA'!A191:CY1447,73,0)</f>
        <v>scuero1989@gmail.com</v>
      </c>
      <c r="L187" s="3">
        <v>6025561125</v>
      </c>
      <c r="M187" s="15" t="str">
        <f>VLOOKUP(A187,'[1]BASE DTPA'!A191:DA1447,6,0)</f>
        <v>PA01-3202060-19_1-008 Prestar servicios de apoyo a la gestión con plena autonomía técnica y administrativa en el DNMI Cabo Manglares en el desarrollo de las actividades operativas de la implementación del proceso de restauración en zonas degradadas y/o alteradas en el área protegida y/o zonas de influencia en el marco de la conservación de la diversidad biológica de las áreas protegidas del SINAP.</v>
      </c>
      <c r="N187" s="6">
        <f>VLOOKUP(A187,'[1]BASE DTPA'!A191:DB1447,16,0)</f>
        <v>17689083</v>
      </c>
      <c r="O187" s="8">
        <f>VLOOKUP(A187,'[1]BASE DTPA'!A191:DC1447,53,0)</f>
        <v>45728</v>
      </c>
      <c r="P187" s="8">
        <f>VLOOKUP(A187,'[1]BASE DTPA'!A191:DD1447,54,0)</f>
        <v>46022</v>
      </c>
      <c r="Q187" s="1"/>
      <c r="R187" s="1"/>
      <c r="S187" s="1"/>
      <c r="T187" s="1"/>
      <c r="U187" s="1"/>
      <c r="V187" s="1"/>
      <c r="W187" s="1"/>
      <c r="X187" s="1"/>
      <c r="Y187" s="1"/>
      <c r="Z187" s="1"/>
      <c r="AA187" s="1"/>
      <c r="AB187" s="1"/>
    </row>
    <row r="188" spans="1:28" ht="37.799999999999997" x14ac:dyDescent="0.3">
      <c r="A188" s="2" t="s">
        <v>381</v>
      </c>
      <c r="B188" s="3" t="str">
        <f>VLOOKUP(A188,'[1]BASE DTPA'!A192:CA1449,3,0)</f>
        <v>CPS-DTPA-191-2025</v>
      </c>
      <c r="C188" s="3" t="str">
        <f>VLOOKUP(A188,'[1]BASE DTPA'!A192:CA1499,4,0)</f>
        <v>LUIS CARLOS MONTAÑO QUIÑONEZ</v>
      </c>
      <c r="D188" s="3" t="s">
        <v>17</v>
      </c>
      <c r="E188" s="3" t="str">
        <f>VLOOKUP(A188,'[1]BASE DTPA'!A192:CS1449,26,0)</f>
        <v>El Charco</v>
      </c>
      <c r="F188" s="3" t="str">
        <f>VLOOKUP(A188,'[1]BASE DTPA'!A192:CT1449,25,0)</f>
        <v>Nariño</v>
      </c>
      <c r="G188" s="4" t="str">
        <f>VLOOKUP(A188,'[1]BASE DTPA'!A192:CU1449,74,0)</f>
        <v>OPERARIO</v>
      </c>
      <c r="H188" s="4" t="s">
        <v>382</v>
      </c>
      <c r="I188" s="3" t="s">
        <v>18</v>
      </c>
      <c r="J188" s="3" t="str">
        <f>VLOOKUP(A188,'[1]BASE DTPA'!A192:CX1449,38,0)</f>
        <v>PNN SANQUIANGA</v>
      </c>
      <c r="K188" s="3" t="str">
        <f>VLOOKUP(A188,'[1]BASE DTPA'!A192:CY1449,73,0)</f>
        <v>carlosluismontanoquinonez@gmail.com</v>
      </c>
      <c r="L188" s="3">
        <v>6025561125</v>
      </c>
      <c r="M188" s="15" t="str">
        <f>VLOOKUP(A188,'[1]BASE DTPA'!A192:DA1449,6,0)</f>
        <v>Prestar servicios de apoyo a la gestión con plena autonomía técnica y administrativa en el PNN Sanquianga para desarrollar las actividades operativas de prevención, vigilancia y control en el marco o de la conservación de la diversidad biológica de las áreas protegidas del SINAP nacional.</v>
      </c>
      <c r="N188" s="6">
        <f>VLOOKUP(A188,'[1]BASE DTPA'!A192:DB1449,16,0)</f>
        <v>17566667</v>
      </c>
      <c r="O188" s="8">
        <f>VLOOKUP(A188,'[1]BASE DTPA'!A192:DC1449,53,0)</f>
        <v>45730</v>
      </c>
      <c r="P188" s="8">
        <f>VLOOKUP(A188,'[1]BASE DTPA'!A192:DD1449,54,0)</f>
        <v>46022</v>
      </c>
      <c r="Q188" s="1"/>
      <c r="R188" s="1"/>
      <c r="S188" s="1"/>
      <c r="T188" s="1"/>
      <c r="U188" s="1"/>
      <c r="V188" s="1"/>
      <c r="W188" s="1"/>
      <c r="X188" s="1"/>
      <c r="Y188" s="1"/>
      <c r="Z188" s="1"/>
      <c r="AA188" s="1"/>
      <c r="AB188" s="1"/>
    </row>
    <row r="189" spans="1:28" ht="37.799999999999997" x14ac:dyDescent="0.3">
      <c r="A189" s="2" t="s">
        <v>383</v>
      </c>
      <c r="B189" s="3" t="str">
        <f>VLOOKUP(A189,'[1]BASE DTPA'!A193:CA1450,3,0)</f>
        <v>CPS-DTPA-192-2025</v>
      </c>
      <c r="C189" s="3" t="str">
        <f>VLOOKUP(A189,'[1]BASE DTPA'!A193:CA1500,4,0)</f>
        <v>MAICOL JHOJAN PAZ TORRES</v>
      </c>
      <c r="D189" s="3" t="s">
        <v>17</v>
      </c>
      <c r="E189" s="3" t="str">
        <f>VLOOKUP(A189,'[1]BASE DTPA'!A193:CS1450,26,0)</f>
        <v>La Tola</v>
      </c>
      <c r="F189" s="3" t="str">
        <f>VLOOKUP(A189,'[1]BASE DTPA'!A193:CT1450,25,0)</f>
        <v>Nariño</v>
      </c>
      <c r="G189" s="4" t="str">
        <f>VLOOKUP(A189,'[1]BASE DTPA'!A193:CU1450,74,0)</f>
        <v>OPERARIO</v>
      </c>
      <c r="H189" s="4" t="s">
        <v>384</v>
      </c>
      <c r="I189" s="3" t="s">
        <v>18</v>
      </c>
      <c r="J189" s="3" t="str">
        <f>VLOOKUP(A189,'[1]BASE DTPA'!A193:CX1450,38,0)</f>
        <v>PNN SANQUIANGA</v>
      </c>
      <c r="K189" s="3" t="str">
        <f>VLOOKUP(A189,'[1]BASE DTPA'!A193:CY1450,73,0)</f>
        <v>pazmaicol2602@gmail.com</v>
      </c>
      <c r="L189" s="3">
        <v>6025561125</v>
      </c>
      <c r="M189" s="15" t="str">
        <f>VLOOKUP(A189,'[1]BASE DTPA'!A193:DA1450,6,0)</f>
        <v>PA08-3202008-10-010 Prestar servicios de apoyo a la gestión con plena autonomía técnica y administrativa en el PNN Sanquianga para adelantar actividades operativas de la administración y manejo del área protegida, en el marco de la conservación de la diversidad biológica de las áreas protegidas del SINAP nacional.</v>
      </c>
      <c r="N189" s="6">
        <f>VLOOKUP(A189,'[1]BASE DTPA'!A193:DB1450,16,0)</f>
        <v>17566667</v>
      </c>
      <c r="O189" s="8">
        <f>VLOOKUP(A189,'[1]BASE DTPA'!A193:DC1450,53,0)</f>
        <v>45730</v>
      </c>
      <c r="P189" s="8">
        <f>VLOOKUP(A189,'[1]BASE DTPA'!A193:DD1450,54,0)</f>
        <v>46022</v>
      </c>
      <c r="Q189" s="1"/>
      <c r="R189" s="1"/>
      <c r="S189" s="1"/>
      <c r="T189" s="1"/>
      <c r="U189" s="1"/>
      <c r="V189" s="1"/>
      <c r="W189" s="1"/>
      <c r="X189" s="1"/>
      <c r="Y189" s="1"/>
      <c r="Z189" s="1"/>
      <c r="AA189" s="1"/>
      <c r="AB189" s="1"/>
    </row>
    <row r="190" spans="1:28" ht="75.599999999999994" x14ac:dyDescent="0.3">
      <c r="A190" s="2" t="s">
        <v>385</v>
      </c>
      <c r="B190" s="3" t="str">
        <f>VLOOKUP(A190,'[1]BASE DTPA'!A194:CA1451,3,0)</f>
        <v>CPS-DTPA-193-2025</v>
      </c>
      <c r="C190" s="3" t="str">
        <f>VLOOKUP(A190,'[1]BASE DTPA'!A194:CA1501,4,0)</f>
        <v>BRENDA JULIANA CHAVES HOYOS</v>
      </c>
      <c r="D190" s="3" t="s">
        <v>17</v>
      </c>
      <c r="E190" s="3" t="str">
        <f>VLOOKUP(A190,'[1]BASE DTPA'!A194:CS1451,26,0)</f>
        <v>San Andrés de Tumaco</v>
      </c>
      <c r="F190" s="3" t="str">
        <f>VLOOKUP(A190,'[1]BASE DTPA'!A194:CT1451,25,0)</f>
        <v>Nariño</v>
      </c>
      <c r="G190" s="4" t="str">
        <f>VLOOKUP(A190,'[1]BASE DTPA'!A194:CU1451,74,0)</f>
        <v>PROFESIONAL</v>
      </c>
      <c r="H190" s="4" t="s">
        <v>386</v>
      </c>
      <c r="I190" s="3" t="s">
        <v>18</v>
      </c>
      <c r="J190" s="3" t="str">
        <f>VLOOKUP(A190,'[1]BASE DTPA'!A194:CX1451,38,0)</f>
        <v>PNN SANQUIANGA</v>
      </c>
      <c r="K190" s="3" t="str">
        <f>VLOOKUP(A190,'[1]BASE DTPA'!A194:CY1451,73,0)</f>
        <v>eduambiental.sanquianga@parquesnacionales.gov.co</v>
      </c>
      <c r="L190" s="3">
        <v>6025561125</v>
      </c>
      <c r="M190" s="15" t="str">
        <f>VLOOKUP(A190,'[1]BASE DTPA'!A194:DA1451,6,0)</f>
        <v>PA08-3202056-5-006 Prestar servicios profesionales con plena autonomía técnica y administrativa en el PNN Sanquianga para adelantar el proceso de comunicación, educación ambiental con actores priorizados y vinculados al área protegida, en el marco de la conservación de la biodiversidad de las áreas protegidas del SINAP nacional.</v>
      </c>
      <c r="N190" s="6">
        <f>VLOOKUP(A190,'[1]BASE DTPA'!A194:DB1451,16,0)</f>
        <v>39767043</v>
      </c>
      <c r="O190" s="8">
        <f>VLOOKUP(A190,'[1]BASE DTPA'!A194:DC1451,53,0)</f>
        <v>45733</v>
      </c>
      <c r="P190" s="8">
        <f>VLOOKUP(A190,'[1]BASE DTPA'!A194:DD1451,54,0)</f>
        <v>46022</v>
      </c>
      <c r="Q190" s="1"/>
      <c r="R190" s="1"/>
      <c r="S190" s="1"/>
      <c r="T190" s="1"/>
      <c r="U190" s="1"/>
      <c r="V190" s="1"/>
      <c r="W190" s="1"/>
      <c r="X190" s="1"/>
      <c r="Y190" s="1"/>
      <c r="Z190" s="1"/>
      <c r="AA190" s="1"/>
      <c r="AB190" s="1"/>
    </row>
    <row r="191" spans="1:28" ht="88.2" x14ac:dyDescent="0.3">
      <c r="A191" s="2" t="s">
        <v>387</v>
      </c>
      <c r="B191" s="3" t="str">
        <f>VLOOKUP(A191,'[1]BASE DTPA'!A195:CA1452,3,0)</f>
        <v>CPS-DTPA-194-2025</v>
      </c>
      <c r="C191" s="3" t="str">
        <f>VLOOKUP(A191,'[1]BASE DTPA'!A195:CA1502,4,0)</f>
        <v>JESICA ALEJANDRA GARCIA CASTRO</v>
      </c>
      <c r="D191" s="3" t="s">
        <v>17</v>
      </c>
      <c r="E191" s="3" t="str">
        <f>VLOOKUP(A191,'[1]BASE DTPA'!A195:CS1452,26,0)</f>
        <v>Calarca</v>
      </c>
      <c r="F191" s="3" t="str">
        <f>VLOOKUP(A191,'[1]BASE DTPA'!A195:CT1452,25,0)</f>
        <v>Quindio</v>
      </c>
      <c r="G191" s="4" t="str">
        <f>VLOOKUP(A191,'[1]BASE DTPA'!A195:CU1452,74,0)</f>
        <v>TECNOLOGO</v>
      </c>
      <c r="H191" s="4" t="s">
        <v>388</v>
      </c>
      <c r="I191" s="3" t="s">
        <v>18</v>
      </c>
      <c r="J191" s="3" t="str">
        <f>VLOOKUP(A191,'[1]BASE DTPA'!A195:CX1452,38,0)</f>
        <v>PNN FARALLONES DE CALI</v>
      </c>
      <c r="K191" s="3" t="str">
        <f>VLOOKUP(A191,'[1]BASE DTPA'!A195:CY1452,73,0)</f>
        <v>alejan.717@gmail.com</v>
      </c>
      <c r="L191" s="3">
        <v>6025561125</v>
      </c>
      <c r="M191" s="15" t="str">
        <f>VLOOKUP(A191,'[1]BASE DTPA'!A195:DA1452,6,0)</f>
        <v>PA04-3202032-1-019 Prestar servicios de apoyo a la gestión con plena autonomía técnica y administrativa en las actividades requeridas del PNN Farallones de Cali para Implementar las acciones de prevención, vigilancia y control en las áreas protegidas administradas por PNNC, especialmente en los ecosistemas andinos y de páramo, en el marco de la conservación de la diversidad biológica de las Áreas Protegidas del SINAP Nacional.Prestar servicios de apoyo a la gestión con plena autonomía técnica y administrativa en el PNN Farallones de Cali para Implementar las acciones de prevención, vigilancia y control en las áreas protegidas administradas por el PNNC, especialmente en los ecosistemas andinos y de páramo, en el marco de la conservación de la diversidad biológica de las Áreas Protegidas del SINAP Nacional.</v>
      </c>
      <c r="N191" s="6">
        <f>VLOOKUP(A191,'[1]BASE DTPA'!A195:DB1452,16,0)</f>
        <v>34506648</v>
      </c>
      <c r="O191" s="8">
        <f>VLOOKUP(A191,'[1]BASE DTPA'!A195:DC1452,53,0)</f>
        <v>45735</v>
      </c>
      <c r="P191" s="8">
        <f>VLOOKUP(A191,'[1]BASE DTPA'!A195:DD1452,54,0)</f>
        <v>46022</v>
      </c>
      <c r="Q191" s="1"/>
      <c r="R191" s="1"/>
      <c r="S191" s="1"/>
      <c r="T191" s="1"/>
      <c r="U191" s="1"/>
      <c r="V191" s="1"/>
      <c r="W191" s="1"/>
      <c r="X191" s="1"/>
      <c r="Y191" s="1"/>
      <c r="Z191" s="1"/>
      <c r="AA191" s="1"/>
      <c r="AB191" s="1"/>
    </row>
    <row r="192" spans="1:28" ht="88.2" x14ac:dyDescent="0.3">
      <c r="A192" s="2" t="s">
        <v>389</v>
      </c>
      <c r="B192" s="3" t="str">
        <f>VLOOKUP(A192,'[1]BASE DTPA'!A196:CA1453,3,0)</f>
        <v>CPS-DTPA-195-2025</v>
      </c>
      <c r="C192" s="3" t="str">
        <f>VLOOKUP(A192,'[1]BASE DTPA'!A196:CA1503,4,0)</f>
        <v>LADY ROSANA RICO FUENTES</v>
      </c>
      <c r="D192" s="3" t="s">
        <v>17</v>
      </c>
      <c r="E192" s="3" t="str">
        <f>VLOOKUP(A192,'[1]BASE DTPA'!A196:CS1453,26,0)</f>
        <v>Santiago de Cali</v>
      </c>
      <c r="F192" s="3" t="str">
        <f>VLOOKUP(A192,'[1]BASE DTPA'!A196:CT1453,25,0)</f>
        <v>Valle del Cauca</v>
      </c>
      <c r="G192" s="4" t="str">
        <f>VLOOKUP(A192,'[1]BASE DTPA'!A196:CU1453,74,0)</f>
        <v>TECNOLOGO</v>
      </c>
      <c r="H192" s="4" t="s">
        <v>390</v>
      </c>
      <c r="I192" s="3" t="s">
        <v>18</v>
      </c>
      <c r="J192" s="3" t="str">
        <f>VLOOKUP(A192,'[1]BASE DTPA'!A196:CX1453,38,0)</f>
        <v>PNN FARALLONES DE CALI</v>
      </c>
      <c r="K192" s="3" t="str">
        <f>VLOOKUP(A192,'[1]BASE DTPA'!A196:CY1453,73,0)</f>
        <v>lady.rico1995@gmail.com</v>
      </c>
      <c r="L192" s="3">
        <v>6025561125</v>
      </c>
      <c r="M192" s="15" t="str">
        <f>VLOOKUP(A192,'[1]BASE DTPA'!A196:DA1453,6,0)</f>
        <v>PA04-3202032-1-008 Prestar servicios de apoyo a la gestión con plena autonomía técnica y administrativa en las actividades requeridas del PNN Farallones de Cali para implementar las acciones de prevención, vigilancia y control asociadas a las presiones, especialmente mineria, en las áreas protegidas administradas por PNNC,  eespecialmente en los ecosistemas andinos y de páramo, en el marco de la conservación de la diversidad biológica de las Áreas Protegidas del SINAP Nacional.</v>
      </c>
      <c r="N192" s="6">
        <f>VLOOKUP(A192,'[1]BASE DTPA'!A196:DB1453,16,0)</f>
        <v>34506648</v>
      </c>
      <c r="O192" s="8">
        <f>VLOOKUP(A192,'[1]BASE DTPA'!A196:DC1453,53,0)</f>
        <v>45735</v>
      </c>
      <c r="P192" s="8">
        <f>VLOOKUP(A192,'[1]BASE DTPA'!A196:DD1453,54,0)</f>
        <v>46022</v>
      </c>
      <c r="Q192" s="1"/>
      <c r="R192" s="1"/>
      <c r="S192" s="1"/>
      <c r="T192" s="1"/>
      <c r="U192" s="1"/>
      <c r="V192" s="1"/>
      <c r="W192" s="1"/>
      <c r="X192" s="1"/>
      <c r="Y192" s="1"/>
      <c r="Z192" s="1"/>
      <c r="AA192" s="1"/>
      <c r="AB192" s="1"/>
    </row>
    <row r="193" spans="1:28" ht="88.2" x14ac:dyDescent="0.3">
      <c r="A193" s="2" t="s">
        <v>391</v>
      </c>
      <c r="B193" s="3" t="str">
        <f>VLOOKUP(A193,'[1]BASE DTPA'!A197:CA1454,3,0)</f>
        <v>CPS-DTPA-196-2025</v>
      </c>
      <c r="C193" s="3" t="str">
        <f>VLOOKUP(A193,'[1]BASE DTPA'!A197:CA1504,4,0)</f>
        <v xml:space="preserve">OSCAR FERNANDO QUIÑONES MORENO </v>
      </c>
      <c r="D193" s="3" t="s">
        <v>17</v>
      </c>
      <c r="E193" s="3" t="str">
        <f>VLOOKUP(A193,'[1]BASE DTPA'!A197:CS1454,26,0)</f>
        <v>Guapi</v>
      </c>
      <c r="F193" s="3" t="str">
        <f>VLOOKUP(A193,'[1]BASE DTPA'!A197:CT1454,25,0)</f>
        <v>Cauca</v>
      </c>
      <c r="G193" s="4" t="str">
        <f>VLOOKUP(A193,'[1]BASE DTPA'!A197:CU1454,74,0)</f>
        <v>TECNICO</v>
      </c>
      <c r="H193" s="4" t="s">
        <v>392</v>
      </c>
      <c r="I193" s="3" t="s">
        <v>18</v>
      </c>
      <c r="J193" s="3" t="str">
        <f>VLOOKUP(A193,'[1]BASE DTPA'!A197:CX1454,38,0)</f>
        <v>PNN FARALLONES DE CALI</v>
      </c>
      <c r="K193" s="3" t="str">
        <f>VLOOKUP(A193,'[1]BASE DTPA'!A197:CY1454,73,0)</f>
        <v>nany.newboss.crtl@gmail.com</v>
      </c>
      <c r="L193" s="3">
        <v>6025561125</v>
      </c>
      <c r="M193" s="15" t="str">
        <f>VLOOKUP(A193,'[1]BASE DTPA'!A197:DA1454,6,0)</f>
        <v>PA04-3202032-1-020 Prestar servicios de apoyo a la gestión con plena autonomía técnica y administrativa en en las actividades tecnicas requeridas del PNN Farallones de Cali para Implementar las acciones de prevención, vigilancia y control de las presiones en las áreas protegidas administradas por PNNC, especialmente la mineria ilegal, en el marco de la conservación de la diversidad biológica de las Áreas Protegidas del SINAP Nacional, especialmente en la presente en los ecosistemas de páramo y bosques del Parque Nacional Natural Farallones de Cali y su área de influencia.</v>
      </c>
      <c r="N193" s="6">
        <f>VLOOKUP(A193,'[1]BASE DTPA'!A197:DB1454,16,0)</f>
        <v>25192902</v>
      </c>
      <c r="O193" s="8">
        <f>VLOOKUP(A193,'[1]BASE DTPA'!A197:DC1454,53,0)</f>
        <v>45735</v>
      </c>
      <c r="P193" s="8">
        <f>VLOOKUP(A193,'[1]BASE DTPA'!A197:DD1454,54,0)</f>
        <v>46022</v>
      </c>
      <c r="Q193" s="1"/>
      <c r="R193" s="1"/>
      <c r="S193" s="1"/>
      <c r="T193" s="1"/>
      <c r="U193" s="1"/>
      <c r="V193" s="1"/>
      <c r="W193" s="1"/>
      <c r="X193" s="1"/>
      <c r="Y193" s="1"/>
      <c r="Z193" s="1"/>
      <c r="AA193" s="1"/>
      <c r="AB193" s="1"/>
    </row>
    <row r="194" spans="1:28" ht="63" x14ac:dyDescent="0.3">
      <c r="A194" s="2" t="s">
        <v>393</v>
      </c>
      <c r="B194" s="3" t="str">
        <f>VLOOKUP(A194,'[1]BASE DTPA'!A198:CA1455,3,0)</f>
        <v>CPS-DTPA-197-2025</v>
      </c>
      <c r="C194" s="3" t="str">
        <f>VLOOKUP(A194,'[1]BASE DTPA'!A198:CA1505,4,0)</f>
        <v>HERNÁN MONTOYA FIGUEROA</v>
      </c>
      <c r="D194" s="3" t="s">
        <v>17</v>
      </c>
      <c r="E194" s="3" t="str">
        <f>VLOOKUP(A194,'[1]BASE DTPA'!A198:CS1455,26,0)</f>
        <v>Santiago de Cali</v>
      </c>
      <c r="F194" s="3" t="str">
        <f>VLOOKUP(A194,'[1]BASE DTPA'!A198:CT1455,25,0)</f>
        <v>Valle del Cauca</v>
      </c>
      <c r="G194" s="4" t="str">
        <f>VLOOKUP(A194,'[1]BASE DTPA'!A198:CU1455,74,0)</f>
        <v>TECNOLOGO</v>
      </c>
      <c r="H194" s="4" t="s">
        <v>394</v>
      </c>
      <c r="I194" s="3" t="s">
        <v>18</v>
      </c>
      <c r="J194" s="3" t="str">
        <f>VLOOKUP(A194,'[1]BASE DTPA'!A198:CX1455,38,0)</f>
        <v>PNN FARALLONES DE CALI</v>
      </c>
      <c r="K194" s="3" t="str">
        <f>VLOOKUP(A194,'[1]BASE DTPA'!A198:CY1455,73,0)</f>
        <v>hermonfig@gmail.com</v>
      </c>
      <c r="L194" s="3">
        <v>6025561125</v>
      </c>
      <c r="M194" s="15" t="str">
        <f>VLOOKUP(A194,'[1]BASE DTPA'!A198:DA1455,6,0)</f>
        <v>PA04-3202032-1-016 Prestar servicios de apoyo a la gestion con plena autonomia tecnica y administrativa en las actividades tecnicas requeridas del PNN Farallones de Cali para Implementar las acciones de prevencion, vigilancia y control en las areas protegidas administradas por PNNC, especialmente en los ecosistemas andinos y de paramo, en el marco de la conservacion de la diversidad biologica de las Areas Protegidas del SINAP Nacional</v>
      </c>
      <c r="N194" s="6">
        <f>VLOOKUP(A194,'[1]BASE DTPA'!A198:DB1455,16,0)</f>
        <v>27613926</v>
      </c>
      <c r="O194" s="8">
        <f>VLOOKUP(A194,'[1]BASE DTPA'!A198:DC1455,53,0)</f>
        <v>45736</v>
      </c>
      <c r="P194" s="8">
        <f>VLOOKUP(A194,'[1]BASE DTPA'!A198:DD1455,54,0)</f>
        <v>46022</v>
      </c>
      <c r="Q194" s="1"/>
      <c r="R194" s="1"/>
      <c r="S194" s="1"/>
      <c r="T194" s="1"/>
      <c r="U194" s="1"/>
      <c r="V194" s="1"/>
      <c r="W194" s="1"/>
      <c r="X194" s="1"/>
      <c r="Y194" s="1"/>
      <c r="Z194" s="1"/>
      <c r="AA194" s="1"/>
      <c r="AB194" s="1"/>
    </row>
    <row r="195" spans="1:28" ht="63" x14ac:dyDescent="0.3">
      <c r="A195" s="2" t="s">
        <v>395</v>
      </c>
      <c r="B195" s="3" t="str">
        <f>VLOOKUP(A195,'[1]BASE DTPA'!A199:CA1456,3,0)</f>
        <v>CPS-DTPA-198-2025</v>
      </c>
      <c r="C195" s="3" t="str">
        <f>VLOOKUP(A195,'[1]BASE DTPA'!A199:CA1506,4,0)</f>
        <v>ESMERALDA ACOSTA GARCÍA</v>
      </c>
      <c r="D195" s="3" t="s">
        <v>17</v>
      </c>
      <c r="E195" s="3" t="str">
        <f>VLOOKUP(A195,'[1]BASE DTPA'!A199:CS1456,26,0)</f>
        <v>Santiago de Cali</v>
      </c>
      <c r="F195" s="3" t="str">
        <f>VLOOKUP(A195,'[1]BASE DTPA'!A199:CT1456,25,0)</f>
        <v>Valle del Cauca</v>
      </c>
      <c r="G195" s="4" t="str">
        <f>VLOOKUP(A195,'[1]BASE DTPA'!A199:CU1456,74,0)</f>
        <v>TECNICO</v>
      </c>
      <c r="H195" s="4" t="s">
        <v>396</v>
      </c>
      <c r="I195" s="3" t="s">
        <v>18</v>
      </c>
      <c r="J195" s="3" t="str">
        <f>VLOOKUP(A195,'[1]BASE DTPA'!A199:CX1456,38,0)</f>
        <v>PNN FARALLONES DE CALI</v>
      </c>
      <c r="K195" s="3" t="str">
        <f>VLOOKUP(A195,'[1]BASE DTPA'!A199:CY1456,73,0)</f>
        <v>esmracosgar@gmail.com</v>
      </c>
      <c r="L195" s="3">
        <v>6025561125</v>
      </c>
      <c r="M195" s="15" t="str">
        <f>VLOOKUP(A195,'[1]BASE DTPA'!A199:DA1456,6,0)</f>
        <v>PA04-3202032-1-023 Prestar servicios de apoyo a la gestión con plena autonomía técnica y administrativa en en el PNN Farallones de Cali para desarrollar actividades operativas de prevención, vigilancia y control en las áreas protegidas administradas por PNNC, especialmente en los ecosistemas andinos y de páramo, en el marco de la conservación de la diversidad biológica de las Áreas Protegidas del SINAP Nacional.</v>
      </c>
      <c r="N195" s="6">
        <f>VLOOKUP(A195,'[1]BASE DTPA'!A199:DB1456,16,0)</f>
        <v>22902639</v>
      </c>
      <c r="O195" s="8">
        <f>VLOOKUP(A195,'[1]BASE DTPA'!A199:DC1456,53,0)</f>
        <v>45735</v>
      </c>
      <c r="P195" s="8">
        <f>VLOOKUP(A195,'[1]BASE DTPA'!A199:DD1456,54,0)</f>
        <v>46022</v>
      </c>
      <c r="Q195" s="1"/>
      <c r="R195" s="1"/>
      <c r="S195" s="1"/>
      <c r="T195" s="1"/>
      <c r="U195" s="1"/>
      <c r="V195" s="1"/>
      <c r="W195" s="1"/>
      <c r="X195" s="1"/>
      <c r="Y195" s="1"/>
      <c r="Z195" s="1"/>
      <c r="AA195" s="1"/>
      <c r="AB195" s="1"/>
    </row>
    <row r="196" spans="1:28" ht="63" x14ac:dyDescent="0.3">
      <c r="A196" s="2" t="s">
        <v>397</v>
      </c>
      <c r="B196" s="3" t="str">
        <f>VLOOKUP(A196,'[1]BASE DTPA'!A200:CA1457,3,0)</f>
        <v>CPS-DTPA-199-2025</v>
      </c>
      <c r="C196" s="3" t="str">
        <f>VLOOKUP(A196,'[1]BASE DTPA'!A200:CA1507,4,0)</f>
        <v>MARIANNE ANDREA HOYOS MURILLAS</v>
      </c>
      <c r="D196" s="3" t="s">
        <v>17</v>
      </c>
      <c r="E196" s="3" t="str">
        <f>VLOOKUP(A196,'[1]BASE DTPA'!A200:CS1457,26,0)</f>
        <v>Vijes</v>
      </c>
      <c r="F196" s="3" t="str">
        <f>VLOOKUP(A196,'[1]BASE DTPA'!A200:CT1457,25,0)</f>
        <v>Valle del Cauca</v>
      </c>
      <c r="G196" s="4" t="str">
        <f>VLOOKUP(A196,'[1]BASE DTPA'!A200:CU1457,74,0)</f>
        <v>TECNICO</v>
      </c>
      <c r="H196" s="4" t="s">
        <v>398</v>
      </c>
      <c r="I196" s="3" t="s">
        <v>18</v>
      </c>
      <c r="J196" s="3" t="str">
        <f>VLOOKUP(A196,'[1]BASE DTPA'!A200:CX1457,38,0)</f>
        <v>PNN FARALLONES DE CALI</v>
      </c>
      <c r="K196" s="3" t="str">
        <f>VLOOKUP(A196,'[1]BASE DTPA'!A200:CY1457,73,0)</f>
        <v>marianne.hoyos97@gmail.com</v>
      </c>
      <c r="L196" s="3">
        <v>6025561125</v>
      </c>
      <c r="M196" s="15" t="str">
        <f>VLOOKUP(A196,'[1]BASE DTPA'!A200:DA1457,6,0)</f>
        <v>PA04-3202032-1-034 Prestar servicios de apoyo a la gestion con plena autonomia tecnica y administrativa en el PNN Farallones de Cali para implementar las acciones de prevencion, vigilancia y control, especialmente las relacionadas con la gestion del riesgo, y atencion de emergencias en las areas protegidas administradas por PNNC, especialmente en los ecosistemas andinos y de paramo, en el marco de la conservacion de la diversidad biologica de las Areas Protegidas del SINAP Nacional</v>
      </c>
      <c r="N196" s="6">
        <f>VLOOKUP(A196,'[1]BASE DTPA'!A200:DB1457,16,0)</f>
        <v>22821434</v>
      </c>
      <c r="O196" s="8">
        <f>VLOOKUP(A196,'[1]BASE DTPA'!A200:DC1457,53,0)</f>
        <v>45736</v>
      </c>
      <c r="P196" s="8">
        <f>VLOOKUP(A196,'[1]BASE DTPA'!A200:DD1457,54,0)</f>
        <v>46022</v>
      </c>
      <c r="Q196" s="1"/>
      <c r="R196" s="1"/>
      <c r="S196" s="1"/>
      <c r="T196" s="1"/>
      <c r="U196" s="1"/>
      <c r="V196" s="1"/>
      <c r="W196" s="1"/>
      <c r="X196" s="1"/>
      <c r="Y196" s="1"/>
      <c r="Z196" s="1"/>
      <c r="AA196" s="1"/>
      <c r="AB196" s="1"/>
    </row>
    <row r="197" spans="1:28" ht="50.4" x14ac:dyDescent="0.3">
      <c r="A197" s="2" t="s">
        <v>399</v>
      </c>
      <c r="B197" s="3" t="str">
        <f>VLOOKUP(A197,'[1]BASE DTPA'!A201:CA1458,3,0)</f>
        <v>CPS-DTPA-200-2025</v>
      </c>
      <c r="C197" s="3" t="str">
        <f>VLOOKUP(A197,'[1]BASE DTPA'!A201:CA1508,4,0)</f>
        <v>JHON LEIDER ALZAMORA ANTE</v>
      </c>
      <c r="D197" s="3" t="s">
        <v>17</v>
      </c>
      <c r="E197" s="3" t="str">
        <f>VLOOKUP(A197,'[1]BASE DTPA'!A201:CS1458,26,0)</f>
        <v>Guapi</v>
      </c>
      <c r="F197" s="3" t="str">
        <f>VLOOKUP(A197,'[1]BASE DTPA'!A201:CT1458,25,0)</f>
        <v>Cauca</v>
      </c>
      <c r="G197" s="4" t="str">
        <f>VLOOKUP(A197,'[1]BASE DTPA'!A201:CU1458,74,0)</f>
        <v>OPERARIO</v>
      </c>
      <c r="H197" s="4" t="s">
        <v>400</v>
      </c>
      <c r="I197" s="3" t="s">
        <v>18</v>
      </c>
      <c r="J197" s="3" t="str">
        <f>VLOOKUP(A197,'[1]BASE DTPA'!A201:CX1458,38,0)</f>
        <v>PNN GORGONA</v>
      </c>
      <c r="K197" s="3" t="str">
        <f>VLOOKUP(A197,'[1]BASE DTPA'!A201:CY1458,73,0)</f>
        <v>alzamorajhonleider@gmail.com</v>
      </c>
      <c r="L197" s="3">
        <v>6025561125</v>
      </c>
      <c r="M197" s="15" t="str">
        <f>VLOOKUP(A197,'[1]BASE DTPA'!A201:DA1458,6,0)</f>
        <v>PA05-3202008-9-008Prestar los servicios de apoyo a la gestión con plena autonomía técnica y administrativa en el PNN Gorgona para el desarrollo de actividades asistenciales relacionadas con la implementación de la estrategia de investigación y monitoreo en el área protegida en el marco de la conservación de la diversidad biológica de las áreas protegidas del SINAP nacional.</v>
      </c>
      <c r="N197" s="6">
        <f>VLOOKUP(A197,'[1]BASE DTPA'!A201:DB1458,16,0)</f>
        <v>17138212</v>
      </c>
      <c r="O197" s="8">
        <f>VLOOKUP(A197,'[1]BASE DTPA'!A201:DC1458,53,0)</f>
        <v>45737</v>
      </c>
      <c r="P197" s="8">
        <f>VLOOKUP(A197,'[1]BASE DTPA'!A201:DD1458,54,0)</f>
        <v>46022</v>
      </c>
      <c r="Q197" s="1"/>
      <c r="R197" s="1"/>
      <c r="S197" s="1"/>
      <c r="T197" s="1"/>
      <c r="U197" s="1"/>
      <c r="V197" s="1"/>
      <c r="W197" s="1"/>
      <c r="X197" s="1"/>
      <c r="Y197" s="1"/>
      <c r="Z197" s="1"/>
      <c r="AA197" s="1"/>
      <c r="AB197" s="1"/>
    </row>
    <row r="198" spans="1:28" ht="100.8" x14ac:dyDescent="0.3">
      <c r="A198" s="2" t="s">
        <v>401</v>
      </c>
      <c r="B198" s="3" t="str">
        <f>VLOOKUP(A198,'[1]BASE DTPA'!A202:CA1459,3,0)</f>
        <v>CPS-DTPA-201-2025</v>
      </c>
      <c r="C198" s="3" t="str">
        <f>VLOOKUP(A198,'[1]BASE DTPA'!A202:CA1509,4,0)</f>
        <v>DAYANA MARCELA ALEGRIA CAICEDO</v>
      </c>
      <c r="D198" s="3" t="s">
        <v>17</v>
      </c>
      <c r="E198" s="3" t="str">
        <f>VLOOKUP(A198,'[1]BASE DTPA'!A202:CS1459,26,0)</f>
        <v>Santiago de Cali</v>
      </c>
      <c r="F198" s="3" t="str">
        <f>VLOOKUP(A198,'[1]BASE DTPA'!A202:CT1459,25,0)</f>
        <v>Valle del Cauca</v>
      </c>
      <c r="G198" s="4" t="str">
        <f>VLOOKUP(A198,'[1]BASE DTPA'!A202:CU1459,74,0)</f>
        <v>TECNOLOGO</v>
      </c>
      <c r="H198" s="4" t="s">
        <v>402</v>
      </c>
      <c r="I198" s="3" t="s">
        <v>18</v>
      </c>
      <c r="J198" s="3" t="str">
        <f>VLOOKUP(A198,'[1]BASE DTPA'!A202:CX1459,38,0)</f>
        <v>PNN FARALLONES DE CALI</v>
      </c>
      <c r="K198" s="3" t="str">
        <f>VLOOKUP(A198,'[1]BASE DTPA'!A202:CY1459,73,0)</f>
        <v>dayanaalegria38@gmail.com</v>
      </c>
      <c r="L198" s="3">
        <v>6025561125</v>
      </c>
      <c r="M198" s="15" t="str">
        <f>VLOOKUP(A198,'[1]BASE DTPA'!A202:DA1459,6,0)</f>
        <v>Prestar servicios de apoyo a la gestión con plena autonomía técnica y administrativa en el PNN Farallones de Cali para Implementar las acciones de prevención, vigilancia y control en las áreas protegidas administradas por PNNC, especialmente en los ecosistemas andinos y de páramo, en el marco de la conservación de la diversidad biológica de las Áreas Protegidas del SINAP Nacional.</v>
      </c>
      <c r="N198" s="6">
        <f>VLOOKUP(A198,'[1]BASE DTPA'!A202:DB1459,16,0)</f>
        <v>34384284</v>
      </c>
      <c r="O198" s="8">
        <f>VLOOKUP(A198,'[1]BASE DTPA'!A202:DC1459,53,0)</f>
        <v>45736</v>
      </c>
      <c r="P198" s="8">
        <f>VLOOKUP(A198,'[1]BASE DTPA'!A202:DD1459,54,0)</f>
        <v>46022</v>
      </c>
      <c r="Q198" s="1"/>
      <c r="R198" s="1"/>
      <c r="S198" s="1"/>
      <c r="T198" s="1"/>
      <c r="U198" s="1"/>
      <c r="V198" s="1"/>
      <c r="W198" s="1"/>
      <c r="X198" s="1"/>
      <c r="Y198" s="1"/>
      <c r="Z198" s="1"/>
      <c r="AA198" s="1"/>
      <c r="AB198" s="1"/>
    </row>
    <row r="199" spans="1:28" ht="88.2" x14ac:dyDescent="0.3">
      <c r="A199" s="2" t="s">
        <v>403</v>
      </c>
      <c r="B199" s="3" t="str">
        <f>VLOOKUP(A199,'[1]BASE DTPA'!A203:CA1460,3,0)</f>
        <v>CPS-DTPA-202-2025</v>
      </c>
      <c r="C199" s="3" t="str">
        <f>VLOOKUP(A199,'[1]BASE DTPA'!A203:CA1510,4,0)</f>
        <v>HERNÁN DARÍO LONDOÑO HERRERA</v>
      </c>
      <c r="D199" s="3" t="s">
        <v>17</v>
      </c>
      <c r="E199" s="3" t="str">
        <f>VLOOKUP(A199,'[1]BASE DTPA'!A203:CS1460,26,0)</f>
        <v>Santiago de Cali</v>
      </c>
      <c r="F199" s="3" t="str">
        <f>VLOOKUP(A199,'[1]BASE DTPA'!A203:CT1460,25,0)</f>
        <v>Valle del Cauca</v>
      </c>
      <c r="G199" s="4" t="str">
        <f>VLOOKUP(A199,'[1]BASE DTPA'!A203:CU1460,74,0)</f>
        <v>TECNICO</v>
      </c>
      <c r="H199" s="4" t="s">
        <v>404</v>
      </c>
      <c r="I199" s="3" t="s">
        <v>18</v>
      </c>
      <c r="J199" s="3" t="str">
        <f>VLOOKUP(A199,'[1]BASE DTPA'!A203:CX1460,38,0)</f>
        <v>PNN FARALLONES DE CALI</v>
      </c>
      <c r="K199" s="3" t="str">
        <f>VLOOKUP(A199,'[1]BASE DTPA'!A203:CY1460,73,0)</f>
        <v>hernandariolondonoherrera492@gmail.com</v>
      </c>
      <c r="L199" s="3">
        <v>6025561125</v>
      </c>
      <c r="M199" s="15" t="str">
        <f>VLOOKUP(A199,'[1]BASE DTPA'!A203:DA1460,6,0)</f>
        <v>Prestar servicios de apoyo a la gestión con plena autonomía técnica y administrativa en el PNN Farallones de Cali para Implementar las acciones de prevención, vigilancia y control en las áreas protegidas administradas por PNNC, especialmente en los ecosistemas andinos y de páramo, en el marco de la conservación de la diversidad biológica de las Áreas Protegidas del SINAP Nacional.</v>
      </c>
      <c r="N199" s="6">
        <f>VLOOKUP(A199,'[1]BASE DTPA'!A203:DB1460,16,0)</f>
        <v>25014229</v>
      </c>
      <c r="O199" s="8">
        <f>VLOOKUP(A199,'[1]BASE DTPA'!A203:DC1460,53,0)</f>
        <v>45737</v>
      </c>
      <c r="P199" s="8">
        <f>VLOOKUP(A199,'[1]BASE DTPA'!A203:DD1460,54,0)</f>
        <v>46022</v>
      </c>
      <c r="Q199" s="1"/>
      <c r="R199" s="1"/>
      <c r="S199" s="1"/>
      <c r="T199" s="1"/>
      <c r="U199" s="1"/>
      <c r="V199" s="1"/>
      <c r="W199" s="1"/>
      <c r="X199" s="1"/>
      <c r="Y199" s="1"/>
      <c r="Z199" s="1"/>
      <c r="AA199" s="1"/>
      <c r="AB199" s="1"/>
    </row>
    <row r="200" spans="1:28" ht="163.80000000000001" x14ac:dyDescent="0.3">
      <c r="A200" s="2" t="s">
        <v>405</v>
      </c>
      <c r="B200" s="3" t="str">
        <f>VLOOKUP(A200,'[1]BASE DTPA'!A204:CA1461,3,0)</f>
        <v>CPS-DTPA-203-2025</v>
      </c>
      <c r="C200" s="3" t="str">
        <f>VLOOKUP(A200,'[1]BASE DTPA'!A204:CA1511,4,0)</f>
        <v>VALERIA RESTREPO MOSQUERA</v>
      </c>
      <c r="D200" s="3" t="s">
        <v>17</v>
      </c>
      <c r="E200" s="3" t="str">
        <f>VLOOKUP(A200,'[1]BASE DTPA'!A204:CS1461,26,0)</f>
        <v>Tulua</v>
      </c>
      <c r="F200" s="3" t="str">
        <f>VLOOKUP(A200,'[1]BASE DTPA'!A204:CT1461,25,0)</f>
        <v>Valle del Cauca</v>
      </c>
      <c r="G200" s="4" t="str">
        <f>VLOOKUP(A200,'[1]BASE DTPA'!A204:CU1461,74,0)</f>
        <v>PROFESIONAL</v>
      </c>
      <c r="H200" s="4" t="s">
        <v>406</v>
      </c>
      <c r="I200" s="3" t="s">
        <v>18</v>
      </c>
      <c r="J200" s="3" t="str">
        <f>VLOOKUP(A200,'[1]BASE DTPA'!A204:CX1461,38,0)</f>
        <v>PNN GORGONA</v>
      </c>
      <c r="K200" s="3" t="str">
        <f>VLOOKUP(A200,'[1]BASE DTPA'!A204:CY1461,73,0)</f>
        <v>valerm12@gmail.com</v>
      </c>
      <c r="L200" s="3">
        <v>6025561125</v>
      </c>
      <c r="M200" s="15" t="str">
        <f>VLOOKUP(A200,'[1]BASE DTPA'!A204:DA1461,6,0)</f>
        <v>Prestar servicios profesionales con plena autonomía técnica y administrativa en el PNN Gorgona para realizar consolidación, revisión, análisis, reporte de información y demás actividades requeridas en el plan de ordenamiento ecoturístico del área protegida en el marco de la conservación de la diversidad biológica de las áreas protegidas del SINAP nacional.</v>
      </c>
      <c r="N200" s="6">
        <f>VLOOKUP(A200,'[1]BASE DTPA'!A204:DB1461,16,0)</f>
        <v>47656037</v>
      </c>
      <c r="O200" s="8">
        <f>VLOOKUP(A200,'[1]BASE DTPA'!A204:DC1461,53,0)</f>
        <v>45737</v>
      </c>
      <c r="P200" s="8">
        <f>VLOOKUP(A200,'[1]BASE DTPA'!A204:DD1461,54,0)</f>
        <v>46022</v>
      </c>
      <c r="Q200" s="1"/>
      <c r="R200" s="1"/>
      <c r="S200" s="1"/>
      <c r="T200" s="1"/>
      <c r="U200" s="1"/>
      <c r="V200" s="1"/>
      <c r="W200" s="1"/>
      <c r="X200" s="1"/>
      <c r="Y200" s="1"/>
      <c r="Z200" s="1"/>
      <c r="AA200" s="1"/>
      <c r="AB200" s="1"/>
    </row>
    <row r="201" spans="1:28" ht="88.2" x14ac:dyDescent="0.3">
      <c r="A201" s="2" t="s">
        <v>407</v>
      </c>
      <c r="B201" s="3" t="str">
        <f>VLOOKUP(A201,'[1]BASE DTPA'!A205:CA1462,3,0)</f>
        <v>CPS-DTPA-204-2025</v>
      </c>
      <c r="C201" s="3" t="str">
        <f>VLOOKUP(A201,'[1]BASE DTPA'!A205:CA1512,4,0)</f>
        <v>LUIS MIGUEL VARGAS AGUAS</v>
      </c>
      <c r="D201" s="3" t="s">
        <v>17</v>
      </c>
      <c r="E201" s="3" t="str">
        <f>VLOOKUP(A201,'[1]BASE DTPA'!A205:CS1462,26,0)</f>
        <v>San Andrés de Tumaco</v>
      </c>
      <c r="F201" s="3" t="str">
        <f>VLOOKUP(A201,'[1]BASE DTPA'!A205:CT1462,25,0)</f>
        <v>Nariño</v>
      </c>
      <c r="G201" s="4" t="str">
        <f>VLOOKUP(A201,'[1]BASE DTPA'!A205:CU1462,74,0)</f>
        <v>OPERARIO</v>
      </c>
      <c r="H201" s="4" t="s">
        <v>376</v>
      </c>
      <c r="I201" s="3" t="s">
        <v>18</v>
      </c>
      <c r="J201" s="3" t="str">
        <f>VLOOKUP(A201,'[1]BASE DTPA'!A205:CX1462,38,0)</f>
        <v>DNMI CABO MANGLARES</v>
      </c>
      <c r="K201" s="3" t="str">
        <f>VLOOKUP(A201,'[1]BASE DTPA'!A205:CY1462,73,0)</f>
        <v>luismiguelvargasaguas@gmail.com</v>
      </c>
      <c r="L201" s="3">
        <v>6025561125</v>
      </c>
      <c r="M201" s="15" t="str">
        <f>VLOOKUP(A201,'[1]BASE DTPA'!A205:DA1462,6,0)</f>
        <v>PA01-3202008-9-006 Prestar servicios de apoyo a la gestión con plena autonomía técnica y administrativa en el DNMI Cabo Manglares en el desarrollo de las actividades operativas de la implementación del instrumento de planeación del área en el marco de la conservación de la diversidad biológica de las áreas protegidas del SINAP</v>
      </c>
      <c r="N201" s="6">
        <f>VLOOKUP(A201,'[1]BASE DTPA'!A205:DB1462,16,0)</f>
        <v>16770965</v>
      </c>
      <c r="O201" s="8">
        <f>VLOOKUP(A201,'[1]BASE DTPA'!A205:DC1462,53,0)</f>
        <v>45743</v>
      </c>
      <c r="P201" s="8">
        <f>VLOOKUP(A201,'[1]BASE DTPA'!A205:DD1462,54,0)</f>
        <v>46022</v>
      </c>
      <c r="Q201" s="1"/>
      <c r="R201" s="1"/>
      <c r="S201" s="1"/>
      <c r="T201" s="1"/>
      <c r="U201" s="1"/>
      <c r="V201" s="1"/>
      <c r="W201" s="1"/>
      <c r="X201" s="1"/>
      <c r="Y201" s="1"/>
      <c r="Z201" s="1"/>
      <c r="AA201" s="1"/>
      <c r="AB201" s="1"/>
    </row>
    <row r="202" spans="1:28" ht="75.599999999999994" x14ac:dyDescent="0.3">
      <c r="A202" s="2" t="s">
        <v>408</v>
      </c>
      <c r="B202" s="3" t="str">
        <f>VLOOKUP(A202,'[1]BASE DTPA'!A206:CA1463,3,0)</f>
        <v>CPS-DTPA-205-2025</v>
      </c>
      <c r="C202" s="3" t="str">
        <f>VLOOKUP(A202,'[1]BASE DTPA'!A206:CA1513,4,0)</f>
        <v>YURY LORENA PEÑA GONZALEZ</v>
      </c>
      <c r="D202" s="3" t="s">
        <v>17</v>
      </c>
      <c r="E202" s="3" t="str">
        <f>VLOOKUP(A202,'[1]BASE DTPA'!A206:CS1463,26,0)</f>
        <v>Florencia</v>
      </c>
      <c r="F202" s="3" t="str">
        <f>VLOOKUP(A202,'[1]BASE DTPA'!A206:CT1463,25,0)</f>
        <v>Caqueta</v>
      </c>
      <c r="G202" s="4" t="str">
        <f>VLOOKUP(A202,'[1]BASE DTPA'!A206:CU1463,74,0)</f>
        <v>PROFESIONAL</v>
      </c>
      <c r="H202" s="4" t="s">
        <v>409</v>
      </c>
      <c r="I202" s="3" t="s">
        <v>18</v>
      </c>
      <c r="J202" s="3" t="str">
        <f>VLOOKUP(A202,'[1]BASE DTPA'!A206:CX1463,38,0)</f>
        <v>DTPA</v>
      </c>
      <c r="K202" s="3" t="str">
        <f>VLOOKUP(A202,'[1]BASE DTPA'!A206:CY1463,73,0)</f>
        <v>planeacion.dtpa@parquesnacionales.gov.co</v>
      </c>
      <c r="L202" s="3">
        <v>6025561125</v>
      </c>
      <c r="M202" s="15" t="str">
        <f>VLOOKUP(A202,'[1]BASE DTPA'!A206:DA1463,6,0)</f>
        <v>Prestar servicios profesionales con plena autonomía técnica y administrativa a la Dirección Territorial Pacifico para realizar el seguimiento, evaluación y reportes de planes institucionales y proyectos de inversión, en el marco del modelo integrado de planeación y gestión de la Dirección Territorial y sus Áreas Protegidas en el marco de la Conservación de la diversidad biológica de las áreas protegidas del SINAP Nacional</v>
      </c>
      <c r="N202" s="6">
        <f>VLOOKUP(A202,'[1]BASE DTPA'!A206:DB1463,16,0)</f>
        <v>57977596</v>
      </c>
      <c r="O202" s="7">
        <f>VLOOKUP(A202,'[1]BASE DTPA'!A206:DC1463,53,0)</f>
        <v>45743</v>
      </c>
      <c r="P202" s="8">
        <f>VLOOKUP(A202,'[1]BASE DTPA'!A206:DD1463,54,0)</f>
        <v>46022</v>
      </c>
      <c r="Q202" s="1"/>
      <c r="R202" s="1"/>
      <c r="S202" s="1"/>
      <c r="T202" s="1"/>
      <c r="U202" s="1"/>
      <c r="V202" s="1"/>
      <c r="W202" s="1"/>
      <c r="X202" s="1"/>
      <c r="Y202" s="1"/>
      <c r="Z202" s="1"/>
      <c r="AA202" s="1"/>
      <c r="AB202" s="1"/>
    </row>
    <row r="203" spans="1:28" ht="63" x14ac:dyDescent="0.3">
      <c r="A203" s="2" t="s">
        <v>410</v>
      </c>
      <c r="B203" s="3" t="str">
        <f>VLOOKUP(A203,'[1]BASE DTPA'!A207:CA1464,3,0)</f>
        <v>CPS-DTPA-206-2025</v>
      </c>
      <c r="C203" s="3" t="str">
        <f>VLOOKUP(A203,'[1]BASE DTPA'!A207:CA1514,4,0)</f>
        <v>EINAR ALVEIRO HUETIO BOJORGE</v>
      </c>
      <c r="D203" s="3" t="s">
        <v>17</v>
      </c>
      <c r="E203" s="3" t="str">
        <f>VLOOKUP(A203,'[1]BASE DTPA'!A207:CS1464,26,0)</f>
        <v>Santiago de Cali</v>
      </c>
      <c r="F203" s="3" t="str">
        <f>VLOOKUP(A203,'[1]BASE DTPA'!A207:CT1464,25,0)</f>
        <v>Valle del Cauca</v>
      </c>
      <c r="G203" s="4" t="str">
        <f>VLOOKUP(A203,'[1]BASE DTPA'!A207:CU1464,74,0)</f>
        <v>TECNICO</v>
      </c>
      <c r="H203" s="4" t="s">
        <v>411</v>
      </c>
      <c r="I203" s="3" t="s">
        <v>18</v>
      </c>
      <c r="J203" s="3" t="str">
        <f>VLOOKUP(A203,'[1]BASE DTPA'!A207:CX1464,38,0)</f>
        <v>PNN FARALLONES DE CALI</v>
      </c>
      <c r="K203" s="3" t="str">
        <f>VLOOKUP(A203,'[1]BASE DTPA'!A207:CY1464,73,0)</f>
        <v>einarhueitiobojorge1995@gmail.com</v>
      </c>
      <c r="L203" s="3">
        <v>6025561125</v>
      </c>
      <c r="M203" s="15" t="str">
        <f>VLOOKUP(A203,'[1]BASE DTPA'!A207:DA1464,6,0)</f>
        <v xml:space="preserve">Prestar servicios de apoyo a la gestión en los procedimientos requeridos del PNN Farallones de Cali para realizar las acciones de prevención, vigilancia y control, incluidas gestión del riesgo, seguridad y salud en el trabajo y atención de emergencias en las áreas protegidas administradas por PNNC, especialmente en los ecosistemas andinos y de páramo, en el marco de la Conservación de la diversidad biológica de las Áreas Protegidas del SINAP Nacional.
</v>
      </c>
      <c r="N203" s="6">
        <f>VLOOKUP(A203,'[1]BASE DTPA'!A207:DB1464,16,0)</f>
        <v>22252919</v>
      </c>
      <c r="O203" s="7">
        <f>VLOOKUP(A203,'[1]BASE DTPA'!A207:DC1464,53,0)</f>
        <v>45743</v>
      </c>
      <c r="P203" s="8">
        <f>VLOOKUP(A203,'[1]BASE DTPA'!A207:DD1464,54,0)</f>
        <v>46022</v>
      </c>
      <c r="Q203" s="1"/>
      <c r="R203" s="1"/>
      <c r="S203" s="1"/>
      <c r="T203" s="1"/>
      <c r="U203" s="1"/>
      <c r="V203" s="1"/>
      <c r="W203" s="1"/>
      <c r="X203" s="1"/>
      <c r="Y203" s="1"/>
      <c r="Z203" s="1"/>
      <c r="AA203" s="1"/>
      <c r="AB203" s="1"/>
    </row>
    <row r="204" spans="1:28" ht="126" x14ac:dyDescent="0.3">
      <c r="A204" s="9" t="s">
        <v>412</v>
      </c>
      <c r="B204" s="3" t="str">
        <f>VLOOKUP(A204,'[1]BASE DTPA'!A208:CA1465,3,0)</f>
        <v>CPS-DTPA-207-2025</v>
      </c>
      <c r="C204" s="3" t="str">
        <f>VLOOKUP(A204,'[1]BASE DTPA'!A208:CA1515,4,0)</f>
        <v>JUAN CAMILO LARGO COMETA</v>
      </c>
      <c r="D204" s="3" t="s">
        <v>17</v>
      </c>
      <c r="E204" s="3" t="str">
        <f>VLOOKUP(A204,'[1]BASE DTPA'!A208:CS1465,26,0)</f>
        <v>Santiago de Cali</v>
      </c>
      <c r="F204" s="3" t="str">
        <f>VLOOKUP(A204,'[1]BASE DTPA'!A208:CT1465,25,0)</f>
        <v>Valle del Cauca</v>
      </c>
      <c r="G204" s="4" t="str">
        <f>VLOOKUP(A204,'[1]BASE DTPA'!A208:CU1465,74,0)</f>
        <v>TECNOLOGO</v>
      </c>
      <c r="H204" s="4" t="s">
        <v>413</v>
      </c>
      <c r="I204" s="3" t="s">
        <v>18</v>
      </c>
      <c r="J204" s="3" t="str">
        <f>VLOOKUP(A204,'[1]BASE DTPA'!A208:CX1465,38,0)</f>
        <v>PNN GORGONA</v>
      </c>
      <c r="K204" s="3" t="str">
        <f>VLOOKUP(A204,'[1]BASE DTPA'!A208:CY1465,73,0)</f>
        <v>jcamilo167@gmail.com</v>
      </c>
      <c r="L204" s="3">
        <v>6025561125</v>
      </c>
      <c r="M204" s="15" t="str">
        <f>VLOOKUP(A204,'[1]BASE DTPA'!A208:DA1465,6,0)</f>
        <v>PA05-3202032-1-002Prestar servicios de apoyo a la gestión con plena autonomía técnica y administrativa en el PNN Gorgona en el desarrollo de las acciones técnicas en la implementación de la estrategia de prevención, vigilancia y control en el área protegida, en el marco de la conservación de la diversidad biológica de las áreas protegidas del SINAP nacional.</v>
      </c>
      <c r="N204" s="6">
        <f>VLOOKUP(A204,'[1]BASE DTPA'!A208:DB1465,16,0)</f>
        <v>33038280</v>
      </c>
      <c r="O204" s="7">
        <f>VLOOKUP(A204,'[1]BASE DTPA'!A208:DC1465,53,0)</f>
        <v>45748</v>
      </c>
      <c r="P204" s="8">
        <f>VLOOKUP(A204,'[1]BASE DTPA'!A208:DD1465,54,0)</f>
        <v>46022</v>
      </c>
      <c r="Q204" s="1"/>
      <c r="R204" s="1"/>
      <c r="S204" s="1"/>
      <c r="T204" s="1"/>
      <c r="U204" s="1"/>
      <c r="V204" s="1"/>
      <c r="W204" s="1"/>
      <c r="X204" s="1"/>
      <c r="Y204" s="1"/>
      <c r="Z204" s="1"/>
      <c r="AA204" s="1"/>
      <c r="AB204" s="1"/>
    </row>
    <row r="205" spans="1:28" ht="37.799999999999997" x14ac:dyDescent="0.3">
      <c r="A205" s="9" t="s">
        <v>414</v>
      </c>
      <c r="B205" s="3" t="str">
        <f>VLOOKUP(A205,'[1]BASE DTPA'!A209:CA1466,3,0)</f>
        <v>CPS-DTPA-208-2025</v>
      </c>
      <c r="C205" s="3" t="str">
        <f>VLOOKUP(A205,'[1]BASE DTPA'!A209:CA1516,4,0)</f>
        <v>DIEGO ANDRÉS MURILLO SANCLEMENTE</v>
      </c>
      <c r="D205" s="3" t="s">
        <v>17</v>
      </c>
      <c r="E205" s="3" t="str">
        <f>VLOOKUP(A205,'[1]BASE DTPA'!A209:CS1466,26,0)</f>
        <v>Bahía Solano</v>
      </c>
      <c r="F205" s="3" t="str">
        <f>VLOOKUP(A205,'[1]BASE DTPA'!A209:CT1466,25,0)</f>
        <v>Chocó</v>
      </c>
      <c r="G205" s="4" t="str">
        <f>VLOOKUP(A205,'[1]BASE DTPA'!A209:CU1466,74,0)</f>
        <v>OPERARIO</v>
      </c>
      <c r="H205" s="4" t="s">
        <v>415</v>
      </c>
      <c r="I205" s="3" t="s">
        <v>18</v>
      </c>
      <c r="J205" s="3" t="str">
        <f>VLOOKUP(A205,'[1]BASE DTPA'!A209:CX1466,38,0)</f>
        <v>PNN UTRÍA</v>
      </c>
      <c r="K205" s="3" t="str">
        <f>VLOOKUP(A205,'[1]BASE DTPA'!A209:CY1466,73,0)</f>
        <v>diegoandres199467@icloud.com</v>
      </c>
      <c r="L205" s="3">
        <v>6025561125</v>
      </c>
      <c r="M205" s="15" t="str">
        <f>VLOOKUP(A205,'[1]BASE DTPA'!A209:DA1466,6,0)</f>
        <v>Prestar servicios de apoyo a la gestión con plena autonomía técnica y administrativa en el PNN Utría para desarrollar las acciones operativas derivadas de plan de ordenamiento ecoturístico del área protegida en el marco de la conservación de la diversidad biológica de las áreas protegidas del SINAP nacional.</v>
      </c>
      <c r="N205" s="6">
        <f>VLOOKUP(A205,'[1]BASE DTPA'!A209:DB1466,16,0)</f>
        <v>18757161</v>
      </c>
      <c r="O205" s="7">
        <f>VLOOKUP(A205,'[1]BASE DTPA'!A209:DC1466,53,0)</f>
        <v>45748</v>
      </c>
      <c r="P205" s="8">
        <f>VLOOKUP(A205,'[1]BASE DTPA'!A209:DD1466,54,0)</f>
        <v>46022</v>
      </c>
      <c r="Q205" s="1"/>
      <c r="R205" s="1"/>
      <c r="S205" s="1"/>
      <c r="T205" s="1"/>
      <c r="U205" s="1"/>
      <c r="V205" s="1"/>
      <c r="W205" s="1"/>
      <c r="X205" s="1"/>
      <c r="Y205" s="1"/>
      <c r="Z205" s="1"/>
      <c r="AA205" s="1"/>
      <c r="AB205" s="1"/>
    </row>
    <row r="206" spans="1:28" ht="37.799999999999997" x14ac:dyDescent="0.3">
      <c r="A206" s="9" t="s">
        <v>416</v>
      </c>
      <c r="B206" s="3" t="str">
        <f>VLOOKUP(A206,'[1]BASE DTPA'!A210:CA1467,3,0)</f>
        <v>CPS-DTPA-209-2025</v>
      </c>
      <c r="C206" s="3" t="str">
        <f>VLOOKUP(A206,'[1]BASE DTPA'!A210:CA1517,4,0)</f>
        <v>DAMARIS TOBAR HERNANDEZ</v>
      </c>
      <c r="D206" s="3" t="s">
        <v>17</v>
      </c>
      <c r="E206" s="3" t="str">
        <f>VLOOKUP(A206,'[1]BASE DTPA'!A210:CS1467,26,0)</f>
        <v>Buenaventura</v>
      </c>
      <c r="F206" s="3" t="str">
        <f>VLOOKUP(A206,'[1]BASE DTPA'!A210:CT1467,25,0)</f>
        <v>Valle del Cauca</v>
      </c>
      <c r="G206" s="4" t="str">
        <f>VLOOKUP(A206,'[1]BASE DTPA'!A210:CU1467,74,0)</f>
        <v>OPERARIO</v>
      </c>
      <c r="H206" s="4" t="s">
        <v>417</v>
      </c>
      <c r="I206" s="3" t="s">
        <v>18</v>
      </c>
      <c r="J206" s="3" t="str">
        <f>VLOOKUP(A206,'[1]BASE DTPA'!A210:CX1467,38,0)</f>
        <v>PNN UTRÍA</v>
      </c>
      <c r="K206" s="3" t="str">
        <f>VLOOKUP(A206,'[1]BASE DTPA'!A210:CY1467,73,0)</f>
        <v>damaristovar832@gmail.com</v>
      </c>
      <c r="L206" s="3">
        <v>6025561125</v>
      </c>
      <c r="M206" s="15" t="str">
        <f>VLOOKUP(A206,'[1]BASE DTPA'!A210:DA1467,6,0)</f>
        <v>Prestar servicios de apoyo a la gestión con plena autonomía técnica y administrativa en el PNN Utría para desarrollar las acciones operativas derivadas de plan de ordenamiento ecoturístico del área protegida en el marco de la conservación de la diversidad biológica de las áreas protegidas del SINAP nacional</v>
      </c>
      <c r="N206" s="6">
        <f>VLOOKUP(A206,'[1]BASE DTPA'!A210:DB1467,16,0)</f>
        <v>18618219</v>
      </c>
      <c r="O206" s="7">
        <f>VLOOKUP(A206,'[1]BASE DTPA'!A210:DC1467,53,0)</f>
        <v>45751</v>
      </c>
      <c r="P206" s="8">
        <f>VLOOKUP(A206,'[1]BASE DTPA'!A210:DD1467,54,0)</f>
        <v>46022</v>
      </c>
      <c r="Q206" s="1"/>
      <c r="R206" s="1"/>
      <c r="S206" s="1"/>
      <c r="T206" s="1"/>
      <c r="U206" s="1"/>
      <c r="V206" s="1"/>
      <c r="W206" s="1"/>
      <c r="X206" s="1"/>
      <c r="Y206" s="1"/>
      <c r="Z206" s="1"/>
      <c r="AA206" s="1"/>
      <c r="AB206" s="1"/>
    </row>
    <row r="207" spans="1:28" ht="68.25" customHeight="1" x14ac:dyDescent="0.3">
      <c r="A207" s="9" t="s">
        <v>418</v>
      </c>
      <c r="B207" s="3" t="str">
        <f>VLOOKUP(A207,'[1]BASE DTPA'!A211:CA1468,3,0)</f>
        <v>CPS-DTPA-210-2025</v>
      </c>
      <c r="C207" s="3" t="str">
        <f>VLOOKUP(A207,'[1]BASE DTPA'!A211:CA1518,4,0)</f>
        <v>JOSE ALFREDO ZAPATA TOLEDO</v>
      </c>
      <c r="D207" s="3" t="s">
        <v>17</v>
      </c>
      <c r="E207" s="3" t="str">
        <f>VLOOKUP(A207,'[1]BASE DTPA'!A211:CS1468,26,0)</f>
        <v>Tolima</v>
      </c>
      <c r="F207" s="3" t="str">
        <f>VLOOKUP(A207,'[1]BASE DTPA'!A211:CT1468,25,0)</f>
        <v>Ibague</v>
      </c>
      <c r="G207" s="4" t="str">
        <f>VLOOKUP(A207,'[1]BASE DTPA'!A211:CU1468,74,0)</f>
        <v>PROFESIONAL</v>
      </c>
      <c r="H207" s="4" t="s">
        <v>419</v>
      </c>
      <c r="I207" s="3" t="s">
        <v>18</v>
      </c>
      <c r="J207" s="3" t="str">
        <f>VLOOKUP(A207,'[1]BASE DTPA'!A211:CX1468,38,0)</f>
        <v>DNMI CABO MANGLARES</v>
      </c>
      <c r="K207" s="3" t="str">
        <f>VLOOKUP(A207,'[1]BASE DTPA'!A211:CY1468,73,0)</f>
        <v>eduambiental.cabomanglares@parquesnacionales.gov.co</v>
      </c>
      <c r="L207" s="3">
        <v>6025561125</v>
      </c>
      <c r="M207" s="15" t="str">
        <f>VLOOKUP(A207,'[1]BASE DTPA'!A211:DA1468,6,0)</f>
        <v>PA01-3202056-5-001 Prestar servicios profesionales con plena autonomía técnica y administrativa en el DNMI Cabo Manglares en la implementación del proceso estratégico de comunicación y educación ambiental que involucra actores priorizados y vinculados a la gestión territorial del área protegida en el marco de la conservación de la diversidad biológica de las áreas protegidas del SINAP.</v>
      </c>
      <c r="N207" s="6">
        <f>VLOOKUP(A207,'[1]BASE DTPA'!A211:DB1468,16,0)</f>
        <v>36686498</v>
      </c>
      <c r="O207" s="7">
        <f>VLOOKUP(A207,'[1]BASE DTPA'!A211:DC1468,53,0)</f>
        <v>45756</v>
      </c>
      <c r="P207" s="11">
        <f>VLOOKUP(A207,'[1]BASE DTPA'!A211:DD1468,54,0)</f>
        <v>46022</v>
      </c>
      <c r="Q207" s="1"/>
      <c r="R207" s="1"/>
      <c r="S207" s="1"/>
      <c r="T207" s="1"/>
      <c r="U207" s="1"/>
      <c r="V207" s="1"/>
      <c r="W207" s="1"/>
      <c r="X207" s="1"/>
      <c r="Y207" s="1"/>
      <c r="Z207" s="1"/>
      <c r="AA207" s="1"/>
      <c r="AB207" s="1"/>
    </row>
    <row r="208" spans="1:28" ht="88.2" x14ac:dyDescent="0.3">
      <c r="A208" s="9" t="s">
        <v>420</v>
      </c>
      <c r="B208" s="3" t="str">
        <f>VLOOKUP(A208,'[1]BASE DTPA'!A212:CA1469,3,0)</f>
        <v>CPS-DTPA-211-2025</v>
      </c>
      <c r="C208" s="3" t="str">
        <f>VLOOKUP(A208,'[1]BASE DTPA'!A212:CA1519,4,0)</f>
        <v>KEVIN JOSEPH LÓPEZ MOLINA</v>
      </c>
      <c r="D208" s="3" t="s">
        <v>17</v>
      </c>
      <c r="E208" s="3" t="str">
        <f>VLOOKUP(A208,'[1]BASE DTPA'!A212:CS1469,26,0)</f>
        <v>Armenia</v>
      </c>
      <c r="F208" s="3" t="str">
        <f>VLOOKUP(A208,'[1]BASE DTPA'!A212:CT1469,25,0)</f>
        <v>Quindio</v>
      </c>
      <c r="G208" s="4" t="str">
        <f>VLOOKUP(A208,'[1]BASE DTPA'!A212:CU1469,74,0)</f>
        <v>PROFESIONAL</v>
      </c>
      <c r="H208" s="4" t="s">
        <v>421</v>
      </c>
      <c r="I208" s="3" t="s">
        <v>18</v>
      </c>
      <c r="J208" s="3" t="str">
        <f>VLOOKUP(A208,'[1]BASE DTPA'!A212:CX1469,38,0)</f>
        <v>PNN FARALLONES DE CALI</v>
      </c>
      <c r="K208" s="3" t="str">
        <f>VLOOKUP(A208,'[1]BASE DTPA'!A212:CY1469,73,0)</f>
        <v>kevinjlopezm02@gmail.com</v>
      </c>
      <c r="L208" s="3">
        <v>6025561125</v>
      </c>
      <c r="M208" s="15" t="str">
        <f>VLOOKUP(A208,'[1]BASE DTPA'!A212:DA1469,6,0)</f>
        <v>Prestar servicios profesionales con plena autonomía técnica y administrativa en las actividades requeridas del PNN Farallones de Cali para planear e implementar las acciones de prevención, vigilancia y control en las áreas protegidas administradas por PNNC, en los ecosistemas andinos y de páramo , especialmente en los ecosistemas andinos y de páramo, en el marco de la conservación de la iversidad biológica de las Áreas Protegidas del SINAP Nacional.</v>
      </c>
      <c r="N208" s="6">
        <f>VLOOKUP(A208,'[1]BASE DTPA'!A212:DB1469,16,0)</f>
        <v>31937013</v>
      </c>
      <c r="O208" s="7">
        <f>VLOOKUP(A208,'[1]BASE DTPA'!A212:DC1469,53,0)</f>
        <v>45757</v>
      </c>
      <c r="P208" s="11">
        <f>VLOOKUP(A208,'[1]BASE DTPA'!A212:DD1469,54,0)</f>
        <v>46022</v>
      </c>
      <c r="Q208" s="1"/>
      <c r="R208" s="1"/>
      <c r="S208" s="1"/>
      <c r="T208" s="1"/>
      <c r="U208" s="1"/>
      <c r="V208" s="1"/>
      <c r="W208" s="1"/>
      <c r="X208" s="1"/>
      <c r="Y208" s="1"/>
      <c r="Z208" s="1"/>
      <c r="AA208" s="1"/>
      <c r="AB208" s="1"/>
    </row>
    <row r="209" spans="1:28" ht="163.80000000000001" x14ac:dyDescent="0.3">
      <c r="A209" s="9" t="s">
        <v>422</v>
      </c>
      <c r="B209" s="3" t="str">
        <f>VLOOKUP(A209,'[1]BASE DTPA'!A213:CA1470,3,0)</f>
        <v>CPS-DTPA-212-2025</v>
      </c>
      <c r="C209" s="3" t="str">
        <f>VLOOKUP(A209,'[1]BASE DTPA'!A213:CA1520,4,0)</f>
        <v>ANGELA PATRICIA ALEGRIA ORTEGA</v>
      </c>
      <c r="D209" s="3" t="s">
        <v>17</v>
      </c>
      <c r="E209" s="3" t="str">
        <f>VLOOKUP(A209,'[1]BASE DTPA'!A213:CS1470,26,0)</f>
        <v>Popayan</v>
      </c>
      <c r="F209" s="3" t="str">
        <f>VLOOKUP(A209,'[1]BASE DTPA'!A213:CT1470,25,0)</f>
        <v>Cauca</v>
      </c>
      <c r="G209" s="4" t="str">
        <f>VLOOKUP(A209,'[1]BASE DTPA'!A213:CU1470,74,0)</f>
        <v>PROFESIONAL</v>
      </c>
      <c r="H209" s="4" t="s">
        <v>423</v>
      </c>
      <c r="I209" s="3" t="s">
        <v>18</v>
      </c>
      <c r="J209" s="3" t="str">
        <f>VLOOKUP(A209,'[1]BASE DTPA'!A213:CX1470,38,0)</f>
        <v>PNN GORGONA</v>
      </c>
      <c r="K209" s="3" t="str">
        <f>VLOOKUP(A209,'[1]BASE DTPA'!A213:CY1470,73,0)</f>
        <v>alegraangy@gmail.com</v>
      </c>
      <c r="L209" s="3">
        <v>6025561125</v>
      </c>
      <c r="M209" s="15" t="str">
        <f>VLOOKUP(A209,'[1]BASE DTPA'!A213:DA1470,6,0)</f>
        <v>Prestar servicios profesionales con plena autonomía técnica y administrativa en el PNN Los Gorgona para adelantar las acciones de restauración terrestre y marina en el área protegida, en el marco de la conservación de la diversidad biológica de las áreas protegidas del SINAP nacional.</v>
      </c>
      <c r="N209" s="6">
        <f>VLOOKUP(A209,'[1]BASE DTPA'!A213:DB1470,16,0)</f>
        <v>43741434</v>
      </c>
      <c r="O209" s="7">
        <f>VLOOKUP(A209,'[1]BASE DTPA'!A213:DC1470,53,0)</f>
        <v>45761</v>
      </c>
      <c r="P209" s="11">
        <f>VLOOKUP(A209,'[1]BASE DTPA'!A213:DD1470,54,0)</f>
        <v>46022</v>
      </c>
      <c r="Q209" s="1"/>
      <c r="R209" s="1"/>
      <c r="S209" s="1"/>
      <c r="T209" s="1"/>
      <c r="U209" s="1"/>
      <c r="V209" s="1"/>
      <c r="W209" s="1"/>
      <c r="X209" s="1"/>
      <c r="Y209" s="1"/>
      <c r="Z209" s="1"/>
      <c r="AA209" s="1"/>
      <c r="AB209" s="1"/>
    </row>
    <row r="210" spans="1:28" ht="25.2" x14ac:dyDescent="0.3">
      <c r="A210" s="9" t="s">
        <v>424</v>
      </c>
      <c r="B210" s="3" t="str">
        <f>VLOOKUP(A210,'[1]BASE DTPA'!A214:CA1471,3,0)</f>
        <v>CPS-DTPA-213-2025</v>
      </c>
      <c r="C210" s="3" t="str">
        <f>VLOOKUP(A210,'[1]BASE DTPA'!A214:CA1521,4,0)</f>
        <v>GUSTAVO AMAGARA DOGIRAMA</v>
      </c>
      <c r="D210" s="3" t="s">
        <v>17</v>
      </c>
      <c r="E210" s="3" t="str">
        <f>VLOOKUP(A210,'[1]BASE DTPA'!A214:CS1471,26,0)</f>
        <v>Bahía Solano</v>
      </c>
      <c r="F210" s="3" t="str">
        <f>VLOOKUP(A210,'[1]BASE DTPA'!A214:CT1471,25,0)</f>
        <v>Chocó</v>
      </c>
      <c r="G210" s="4" t="str">
        <f>VLOOKUP(A210,'[1]BASE DTPA'!A214:CU1471,74,0)</f>
        <v>OPERARIO</v>
      </c>
      <c r="H210" s="4" t="s">
        <v>425</v>
      </c>
      <c r="I210" s="3" t="s">
        <v>18</v>
      </c>
      <c r="J210" s="3" t="str">
        <f>VLOOKUP(A210,'[1]BASE DTPA'!A214:CX1471,38,0)</f>
        <v>PNN UTRÍA</v>
      </c>
      <c r="K210" s="3" t="str">
        <f>VLOOKUP(A210,'[1]BASE DTPA'!A214:CY1471,73,0)</f>
        <v>gustavoamagara2025@gmail.com</v>
      </c>
      <c r="L210" s="3">
        <v>6025561125</v>
      </c>
      <c r="M210" s="15" t="str">
        <f>VLOOKUP(A210,'[1]BASE DTPA'!A214:DA1471,6,0)</f>
        <v>Prestar servicio de apoyo a la gestión con plena autonomía técnica y administrativa en el PNN Utría en el monitoreo y mantenimiento a los procesos de restauración ecológica en el marco de la conservación de la diversidad biológica de las áreas protegidas del SINAP nacional.</v>
      </c>
      <c r="N210" s="6">
        <f>VLOOKUP(A210,'[1]BASE DTPA'!A214:DB1471,16,0)</f>
        <v>15608015</v>
      </c>
      <c r="O210" s="7">
        <f>VLOOKUP(A210,'[1]BASE DTPA'!A214:DC1471,53,0)</f>
        <v>45763</v>
      </c>
      <c r="P210" s="11">
        <f>VLOOKUP(A210,'[1]BASE DTPA'!A214:DD1471,54,0)</f>
        <v>46022</v>
      </c>
      <c r="Q210" s="1"/>
      <c r="R210" s="1"/>
      <c r="S210" s="1"/>
      <c r="T210" s="1"/>
      <c r="U210" s="1"/>
      <c r="V210" s="1"/>
      <c r="W210" s="1"/>
      <c r="X210" s="1"/>
      <c r="Y210" s="1"/>
      <c r="Z210" s="1"/>
      <c r="AA210" s="1"/>
      <c r="AB210" s="1"/>
    </row>
    <row r="211" spans="1:28" ht="50.4" x14ac:dyDescent="0.3">
      <c r="A211" s="9" t="s">
        <v>426</v>
      </c>
      <c r="B211" s="3" t="str">
        <f>VLOOKUP(A211,'[1]BASE DTPA'!A215:CA1472,3,0)</f>
        <v>CPS-DTPA-214-2025</v>
      </c>
      <c r="C211" s="3" t="str">
        <f>VLOOKUP(A211,'[1]BASE DTPA'!A215:CA1522,4,0)</f>
        <v>ENRIQUE GARRIDO</v>
      </c>
      <c r="D211" s="3" t="s">
        <v>17</v>
      </c>
      <c r="E211" s="3" t="str">
        <f>VLOOKUP(A211,'[1]BASE DTPA'!A215:CS1472,26,0)</f>
        <v>San Andrés de Tumaco</v>
      </c>
      <c r="F211" s="3" t="str">
        <f>VLOOKUP(A211,'[1]BASE DTPA'!A215:CT1472,25,0)</f>
        <v>Nariño</v>
      </c>
      <c r="G211" s="4" t="str">
        <f>VLOOKUP(A211,'[1]BASE DTPA'!A215:CU1472,74,0)</f>
        <v>OPERARIO</v>
      </c>
      <c r="H211" s="4" t="s">
        <v>427</v>
      </c>
      <c r="I211" s="3" t="s">
        <v>18</v>
      </c>
      <c r="J211" s="3" t="str">
        <f>VLOOKUP(A211,'[1]BASE DTPA'!A215:CX1472,38,0)</f>
        <v>DNMI CABO MANGLARES</v>
      </c>
      <c r="K211" s="3" t="str">
        <f>VLOOKUP(A211,'[1]BASE DTPA'!A215:CY1472,73,0)</f>
        <v xml:space="preserve">enriquegarrido8@gmail.com </v>
      </c>
      <c r="L211" s="3">
        <v>6025561125</v>
      </c>
      <c r="M211" s="15" t="str">
        <f>VLOOKUP(A211,'[1]BASE DTPA'!A215:DA1472,6,0)</f>
        <v>PA01-3202008-9-015 Prestar servicios de apoyo a la gestión con plena autonomía técnica y administrativa en el DNMI Cabo Manglares en el desarrollo de las actividades operativas de la línea de monitoreo e investigación en el marco de la conservación de la diversidad biológica de las áreas protegidas del SINAP nacional.</v>
      </c>
      <c r="N211" s="6">
        <f>VLOOKUP(A211,'[1]BASE DTPA'!A215:DB1472,16,0)</f>
        <v>15118351</v>
      </c>
      <c r="O211" s="7">
        <f>VLOOKUP(A211,'[1]BASE DTPA'!A215:DC1472,53,0)</f>
        <v>45771</v>
      </c>
      <c r="P211" s="11">
        <f>VLOOKUP(A211,'[1]BASE DTPA'!A215:DD1472,54,0)</f>
        <v>46022</v>
      </c>
      <c r="Q211" s="1"/>
      <c r="R211" s="1"/>
      <c r="S211" s="1"/>
      <c r="T211" s="1"/>
      <c r="U211" s="1"/>
      <c r="V211" s="1"/>
      <c r="W211" s="1"/>
      <c r="X211" s="1"/>
      <c r="Y211" s="1"/>
      <c r="Z211" s="1"/>
      <c r="AA211" s="1"/>
      <c r="AB211" s="1"/>
    </row>
    <row r="212" spans="1:28" ht="75.599999999999994" x14ac:dyDescent="0.3">
      <c r="A212" s="9" t="s">
        <v>428</v>
      </c>
      <c r="B212" s="3" t="str">
        <f>VLOOKUP(A212,'[1]BASE DTPA'!A216:CA1473,3,0)</f>
        <v>CPS-DTPA-215-2025</v>
      </c>
      <c r="C212" s="3" t="str">
        <f>VLOOKUP(A212,'[1]BASE DTPA'!A216:CA1523,4,0)</f>
        <v>WILLIAM MINA QUIÑONES</v>
      </c>
      <c r="D212" s="3" t="s">
        <v>17</v>
      </c>
      <c r="E212" s="3" t="str">
        <f>VLOOKUP(A212,'[1]BASE DTPA'!A216:CS1473,26,0)</f>
        <v>San Andrés de Tumaco</v>
      </c>
      <c r="F212" s="3" t="str">
        <f>VLOOKUP(A212,'[1]BASE DTPA'!A216:CT1473,25,0)</f>
        <v>Nariño</v>
      </c>
      <c r="G212" s="4" t="str">
        <f>VLOOKUP(A212,'[1]BASE DTPA'!A216:CU1473,74,0)</f>
        <v>TECNICO</v>
      </c>
      <c r="H212" s="4" t="s">
        <v>429</v>
      </c>
      <c r="I212" s="3" t="s">
        <v>18</v>
      </c>
      <c r="J212" s="3" t="str">
        <f>VLOOKUP(A212,'[1]BASE DTPA'!A216:CX1473,38,0)</f>
        <v>DNMI CABO MANGLARES</v>
      </c>
      <c r="K212" s="3" t="str">
        <f>VLOOKUP(A212,'[1]BASE DTPA'!A216:CY1473,73,0)</f>
        <v>williamminaq4@gmail.com</v>
      </c>
      <c r="L212" s="3">
        <v>6025561125</v>
      </c>
      <c r="M212" s="15" t="str">
        <f>VLOOKUP(A212,'[1]BASE DTPA'!A216:DA1473,6,0)</f>
        <v>PA01-3202060-18_1-009 Prestar servicios de apoyo a la gestión con plena autonomía técnica y administrativa en el DNMI Cabo Manglares en el desarrollo de las actividades técnicas y operativas del monitoreo y mantenimiento a los procesos de restauración ecológica en el marco de la conservación de la diversidad biológica de las áreas protegidas del SINAP</v>
      </c>
      <c r="N212" s="6">
        <f>VLOOKUP(A212,'[1]BASE DTPA'!A216:DB1473,16,0)</f>
        <v>24272739</v>
      </c>
      <c r="O212" s="7">
        <f>VLOOKUP(A212,'[1]BASE DTPA'!A216:DC1473,53,0)</f>
        <v>45771</v>
      </c>
      <c r="P212" s="11">
        <f>VLOOKUP(A212,'[1]BASE DTPA'!A216:DD1473,54,0)</f>
        <v>46022</v>
      </c>
      <c r="Q212" s="1"/>
      <c r="R212" s="1"/>
      <c r="S212" s="1"/>
      <c r="T212" s="1"/>
      <c r="U212" s="1"/>
      <c r="V212" s="1"/>
      <c r="W212" s="1"/>
      <c r="X212" s="1"/>
      <c r="Y212" s="1"/>
      <c r="Z212" s="1"/>
      <c r="AA212" s="1"/>
      <c r="AB212" s="1"/>
    </row>
    <row r="213" spans="1:28" ht="75.599999999999994" x14ac:dyDescent="0.3">
      <c r="A213" s="9" t="s">
        <v>430</v>
      </c>
      <c r="B213" s="3" t="str">
        <f>VLOOKUP(A213,'[1]BASE DTPA'!A217:CA1474,3,0)</f>
        <v>CPS-DTPA-216-2025</v>
      </c>
      <c r="C213" s="3" t="str">
        <f>VLOOKUP(A213,'[1]BASE DTPA'!A217:CA1524,4,0)</f>
        <v>LEYDI YESENIA FRANCO CASTAÑO</v>
      </c>
      <c r="D213" s="3" t="s">
        <v>17</v>
      </c>
      <c r="E213" s="3" t="str">
        <f>VLOOKUP(A213,'[1]BASE DTPA'!A217:CS1474,26,0)</f>
        <v>Santiago de Cali</v>
      </c>
      <c r="F213" s="3" t="str">
        <f>VLOOKUP(A213,'[1]BASE DTPA'!A217:CT1474,25,0)</f>
        <v>Valle del Cauca</v>
      </c>
      <c r="G213" s="4" t="str">
        <f>VLOOKUP(A213,'[1]BASE DTPA'!A217:CU1474,74,0)</f>
        <v>TECNOLOGO</v>
      </c>
      <c r="H213" s="4" t="s">
        <v>431</v>
      </c>
      <c r="I213" s="3" t="s">
        <v>18</v>
      </c>
      <c r="J213" s="3" t="str">
        <f>VLOOKUP(A213,'[1]BASE DTPA'!A217:CX1474,38,0)</f>
        <v>DTPA</v>
      </c>
      <c r="K213" s="5" t="str">
        <f>VLOOKUP(A213,'[1]BASE DTPA'!A217:CY1474,73,0)</f>
        <v>siniestros.dtpa@parquesnacionales.gov.co</v>
      </c>
      <c r="L213" s="3">
        <v>6025561125</v>
      </c>
      <c r="M213" s="15" t="str">
        <f>VLOOKUP(A213,'[1]BASE DTPA'!A217:DA1474,6,0)</f>
        <v>Prestar servicios de apoyo a la gestión con plena autonomía técnica y administrativa en el trámite de comisiones y siniestros de la Dirección Territorial Pacífico y sus áreas protegidas adscritas, en el marco de la conservación de la diversidad biológica de las áreas protegidas del SINAP nacional.</v>
      </c>
      <c r="N213" s="6">
        <f>VLOOKUP(A213,'[1]BASE DTPA'!A217:DB1474,16,0)</f>
        <v>28021356</v>
      </c>
      <c r="O213" s="7">
        <f>VLOOKUP(A213,'[1]BASE DTPA'!A217:DC1474,53,0)</f>
        <v>45784</v>
      </c>
      <c r="P213" s="11">
        <f>VLOOKUP(A213,'[1]BASE DTPA'!A217:DD1474,54,0)</f>
        <v>46021</v>
      </c>
      <c r="Q213" s="1"/>
      <c r="R213" s="1"/>
      <c r="S213" s="1"/>
      <c r="T213" s="1"/>
      <c r="U213" s="1"/>
      <c r="V213" s="1"/>
      <c r="W213" s="1"/>
      <c r="X213" s="1"/>
      <c r="Y213" s="1"/>
      <c r="Z213" s="1"/>
      <c r="AA213" s="1"/>
      <c r="AB213" s="1"/>
    </row>
    <row r="214" spans="1:28" ht="63" x14ac:dyDescent="0.3">
      <c r="A214" s="9" t="s">
        <v>432</v>
      </c>
      <c r="B214" s="3" t="str">
        <f>VLOOKUP(A214,'[1]BASE DTPA'!A218:CA1475,3,0)</f>
        <v>CPS-DTPA-217-2025</v>
      </c>
      <c r="C214" s="3" t="str">
        <f>VLOOKUP(A214,'[1]BASE DTPA'!A218:CA1525,4,0)</f>
        <v>MARGARITA MARÍA MARÍN RESTREPO</v>
      </c>
      <c r="D214" s="3" t="s">
        <v>17</v>
      </c>
      <c r="E214" s="3" t="str">
        <f>VLOOKUP(A214,'[1]BASE DTPA'!A218:CS1475,26,0)</f>
        <v>Cali</v>
      </c>
      <c r="F214" s="3" t="str">
        <f>VLOOKUP(A214,'[1]BASE DTPA'!A218:CT1475,25,0)</f>
        <v xml:space="preserve">Valle del Cauca </v>
      </c>
      <c r="G214" s="4" t="str">
        <f>VLOOKUP(A214,'[1]BASE DTPA'!A218:CU1475,74,0)</f>
        <v>PROFESIONAL</v>
      </c>
      <c r="H214" s="4" t="s">
        <v>433</v>
      </c>
      <c r="I214" s="3" t="s">
        <v>18</v>
      </c>
      <c r="J214" s="3" t="str">
        <f>VLOOKUP(A214,'[1]BASE DTPA'!A218:CX1475,38,0)</f>
        <v>DTPA</v>
      </c>
      <c r="K214" s="3" t="str">
        <f>VLOOKUP(A214,'[1]BASE DTPA'!A218:CY1475,73,0)</f>
        <v>margaritamarisrestrepo@gmail.com</v>
      </c>
      <c r="L214" s="3">
        <v>6025561125</v>
      </c>
      <c r="M214" s="15" t="str">
        <f>VLOOKUP(A214,'[1]BASE DTPA'!A218:DA1475,6,0)</f>
        <v>Prestar servicios profesionales con plena autonomía técnica y administrativa en el Dirección Territorial Pacifico para orientar jurídicamente las acciones que se adelanten dentro del proceso de implementación de acciones de prevención, vigilancia y control en las áreas protegidas de administradas por la DTPA, especialmente las relacionadas con el proceso sancionatorio ambiental, en el marco de la conservación de la diversidad biológica de las Áreas Protegidas del SINAP Nacional.</v>
      </c>
      <c r="N214" s="6">
        <f>VLOOKUP(A214,'[1]BASE DTPA'!A218:DB1475,16,0)</f>
        <v>46551362</v>
      </c>
      <c r="O214" s="12">
        <f>VLOOKUP(A214,'[1]BASE DTPA'!A218:DC1475,53,0)</f>
        <v>45797</v>
      </c>
      <c r="P214" s="12">
        <f>VLOOKUP(A214,'[1]BASE DTPA'!A218:DD1475,54,0)</f>
        <v>46022</v>
      </c>
      <c r="Q214" s="1"/>
      <c r="R214" s="1"/>
      <c r="S214" s="1"/>
      <c r="T214" s="1"/>
      <c r="U214" s="1"/>
      <c r="V214" s="1"/>
      <c r="W214" s="1"/>
      <c r="X214" s="1"/>
      <c r="Y214" s="1"/>
      <c r="Z214" s="1"/>
      <c r="AA214" s="1"/>
      <c r="AB214" s="1"/>
    </row>
    <row r="215" spans="1:28" ht="63" x14ac:dyDescent="0.3">
      <c r="A215" s="9" t="s">
        <v>434</v>
      </c>
      <c r="B215" s="3" t="str">
        <f>VLOOKUP(A215,'[1]BASE DTPA'!A219:CA1476,3,0)</f>
        <v>CPS-DTPA-218-2025</v>
      </c>
      <c r="C215" s="3" t="str">
        <f>VLOOKUP(A215,'[1]BASE DTPA'!A219:CA1526,4,0)</f>
        <v>DANIELA MEJÍA CASTAÑEDA</v>
      </c>
      <c r="D215" s="3" t="s">
        <v>17</v>
      </c>
      <c r="E215" s="3" t="str">
        <f>VLOOKUP(A215,'[1]BASE DTPA'!A219:CS1476,26,0)</f>
        <v xml:space="preserve">Pereira </v>
      </c>
      <c r="F215" s="3" t="str">
        <f>VLOOKUP(A215,'[1]BASE DTPA'!A219:CT1476,25,0)</f>
        <v>Risaralda</v>
      </c>
      <c r="G215" s="4" t="str">
        <f>VLOOKUP(A215,'[1]BASE DTPA'!A219:CU1476,74,0)</f>
        <v>PROFESIONAL</v>
      </c>
      <c r="H215" s="4" t="s">
        <v>435</v>
      </c>
      <c r="I215" s="3" t="s">
        <v>18</v>
      </c>
      <c r="J215" s="3" t="str">
        <f>VLOOKUP(A215,'[1]BASE DTPA'!A219:CX1476,38,0)</f>
        <v>DTPA</v>
      </c>
      <c r="K215" s="3" t="str">
        <f>VLOOKUP(A215,'[1]BASE DTPA'!A219:CY1476,73,0)</f>
        <v>danielamejiac575@gmail.com</v>
      </c>
      <c r="L215" s="3">
        <v>6025561125</v>
      </c>
      <c r="M215" s="15" t="str">
        <f>VLOOKUP(A215,'[1]BASE DTPA'!A219:DA1476,6,0)</f>
        <v>Prestar servicios profesionales con plena autonomía técnica y administrativa en la Dirección Territorial Pacífico en el desarrollo de las acciones de implementación del proceso sancionatorio de Autoridad Ambiental, en el marco de la conservación de la diversidad biológica de las áreas protegidas del SINAP nacional.</v>
      </c>
      <c r="N215" s="6">
        <f>VLOOKUP(A215,'[1]BASE DTPA'!A219:DB1476,16,0)</f>
        <v>30665431</v>
      </c>
      <c r="O215" s="7">
        <f>VLOOKUP(A215,'[1]BASE DTPA'!A219:DC1476,53,0)</f>
        <v>45799</v>
      </c>
      <c r="P215" s="11">
        <f>VLOOKUP(A215,'[1]BASE DTPA'!A219:DD1476,54,0)</f>
        <v>46022</v>
      </c>
      <c r="Q215" s="1"/>
      <c r="R215" s="1"/>
      <c r="S215" s="1"/>
      <c r="T215" s="1"/>
      <c r="U215" s="1"/>
      <c r="V215" s="1"/>
      <c r="W215" s="1"/>
      <c r="X215" s="1"/>
      <c r="Y215" s="1"/>
      <c r="Z215" s="1"/>
      <c r="AA215" s="1"/>
      <c r="AB215" s="1"/>
    </row>
    <row r="216" spans="1:28" ht="25.2" x14ac:dyDescent="0.3">
      <c r="A216" s="9" t="s">
        <v>436</v>
      </c>
      <c r="B216" s="3" t="str">
        <f>VLOOKUP(A216,'[1]BASE DTPA'!A220:CA1477,3,0)</f>
        <v>CPS-DTPA-219-2025</v>
      </c>
      <c r="C216" s="3" t="str">
        <f>VLOOKUP(A216,'[1]BASE DTPA'!A220:CA1527,4,0)</f>
        <v>ISAUL TIGRE TABORDA</v>
      </c>
      <c r="D216" s="3" t="s">
        <v>17</v>
      </c>
      <c r="E216" s="3" t="str">
        <f>VLOOKUP(A216,'[1]BASE DTPA'!A220:CS1477,26,0)</f>
        <v>San Andrés de Tumaco</v>
      </c>
      <c r="F216" s="3" t="str">
        <f>VLOOKUP(A216,'[1]BASE DTPA'!A220:CT1477,25,0)</f>
        <v>Nariño</v>
      </c>
      <c r="G216" s="4" t="str">
        <f>VLOOKUP(A216,'[1]BASE DTPA'!A220:CU1477,74,0)</f>
        <v>OPERARIO</v>
      </c>
      <c r="H216" s="4" t="s">
        <v>437</v>
      </c>
      <c r="I216" s="3" t="s">
        <v>18</v>
      </c>
      <c r="J216" s="3" t="str">
        <f>VLOOKUP(A216,'[1]BASE DTPA'!A220:CX1477,38,0)</f>
        <v>DNMI CABO MANGLARES</v>
      </c>
      <c r="K216" s="3" t="str">
        <f>VLOOKUP(A216,'[1]BASE DTPA'!A220:CY1477,73,0)</f>
        <v>Killertaborda2711@gmail.com</v>
      </c>
      <c r="L216" s="3">
        <v>6025561125</v>
      </c>
      <c r="M216" s="15" t="str">
        <f>VLOOKUP(A216,'[1]BASE DTPA'!A220:DA1477,6,0)</f>
        <v>PA01-3202008-9-004 Prestar servicio de apoyo a la gestión con plena autonomia tecnica y administrativa en el DNMI Cabo Manglares en el desarrollo de las actividades operativas de la estrategia de ecoturismo, en proceso de formulación e implementación en el área protegida en el marco de la conservación de la diversidad biológica de las áreas protegidas del SINAP nacional</v>
      </c>
      <c r="N216" s="6">
        <f>VLOOKUP(A216,'[1]BASE DTPA'!A220:DB1477,16,0)</f>
        <v>10833798</v>
      </c>
      <c r="O216" s="7">
        <f>VLOOKUP(A216,'[1]BASE DTPA'!A220:DC1477,53,0)</f>
        <v>45806</v>
      </c>
      <c r="P216" s="11">
        <f>VLOOKUP(A216,'[1]BASE DTPA'!A220:DD1477,54,0)</f>
        <v>46022</v>
      </c>
      <c r="Q216" s="1"/>
      <c r="R216" s="1"/>
      <c r="S216" s="1"/>
      <c r="T216" s="1"/>
      <c r="U216" s="1"/>
      <c r="V216" s="1"/>
      <c r="W216" s="1"/>
      <c r="X216" s="1"/>
      <c r="Y216" s="1"/>
      <c r="Z216" s="1"/>
      <c r="AA216" s="1"/>
      <c r="AB216" s="1"/>
    </row>
    <row r="217" spans="1:28" ht="100.8" x14ac:dyDescent="0.3">
      <c r="A217" s="9" t="s">
        <v>438</v>
      </c>
      <c r="B217" s="3" t="str">
        <f>VLOOKUP(A217,'[1]BASE DTPA'!A220:CA1478,3,0)</f>
        <v>CPS-DTPA-220-2025</v>
      </c>
      <c r="C217" s="3" t="str">
        <f>VLOOKUP(A217,'[1]BASE DTPA'!A220:CA1528,4,0)</f>
        <v xml:space="preserve">MIGUEL ÁNGEL MARTÍNEZ PRADO </v>
      </c>
      <c r="D217" s="3" t="s">
        <v>17</v>
      </c>
      <c r="E217" s="3" t="str">
        <f>VLOOKUP(A217,'[1]BASE DTPA'!A220:CS1478,26,0)</f>
        <v>San Andrés de Tumaco</v>
      </c>
      <c r="F217" s="3" t="str">
        <f>VLOOKUP(A217,'[1]BASE DTPA'!A220:CT1478,25,0)</f>
        <v>Nariño</v>
      </c>
      <c r="G217" s="4" t="str">
        <f>VLOOKUP(A217,'[1]BASE DTPA'!A220:CU1478,74,0)</f>
        <v>PROFESIONAL</v>
      </c>
      <c r="H217" s="4" t="s">
        <v>439</v>
      </c>
      <c r="I217" s="3" t="s">
        <v>18</v>
      </c>
      <c r="J217" s="3" t="str">
        <f>VLOOKUP(A217,'[1]BASE DTPA'!A220:CX1478,38,0)</f>
        <v>DNMI CABO MANGLARES</v>
      </c>
      <c r="K217" s="3" t="str">
        <f>VLOOKUP(A217,'[1]BASE DTPA'!A220:CY1478,73,0)</f>
        <v>miguelmartinezuq@gmail.com</v>
      </c>
      <c r="L217" s="3">
        <v>6025561125</v>
      </c>
      <c r="M217" s="15" t="str">
        <f>VLOOKUP(A217,'[1]BASE DTPA'!A220:DA1478,6,0)</f>
        <v>Prestar servicios profesionales con plena autonomía técnica y administrativa en el DNMI Cabo Manglares para realizar la consolidación, revisión, análisis, reporte de información y demás actividades requeridas para la ejecución del plan de ordenamiento ecoturístico del área protegida en el marco de la conservación de la diversidad biológica de las áreas protegidas del SINAP.</v>
      </c>
      <c r="N217" s="6">
        <f>VLOOKUP(A217,'[1]BASE DTPA'!A220:DB1478,16,0)</f>
        <v>29125158</v>
      </c>
      <c r="O217" s="7">
        <f>VLOOKUP(A217,'[1]BASE DTPA'!A220:DC1478,53,0)</f>
        <v>45811</v>
      </c>
      <c r="P217" s="11">
        <f>VLOOKUP(A217,'[1]BASE DTPA'!A220:DD1478,54,0)</f>
        <v>46021</v>
      </c>
      <c r="Q217" s="1"/>
      <c r="R217" s="1"/>
      <c r="S217" s="1"/>
      <c r="T217" s="1"/>
      <c r="U217" s="1"/>
      <c r="V217" s="1"/>
      <c r="W217" s="1"/>
      <c r="X217" s="1"/>
      <c r="Y217" s="1"/>
      <c r="Z217" s="1"/>
      <c r="AA217" s="1"/>
      <c r="AB217" s="1"/>
    </row>
    <row r="218" spans="1:28" ht="50.4" x14ac:dyDescent="0.3">
      <c r="A218" s="9" t="s">
        <v>440</v>
      </c>
      <c r="B218" s="3" t="str">
        <f>VLOOKUP(A218,'[1]BASE DTPA'!A221:CA1479,3,0)</f>
        <v>CPS-DTPA-221-2025</v>
      </c>
      <c r="C218" s="3" t="str">
        <f>VLOOKUP(A218,'[1]BASE DTPA'!A221:CA1529,4,0)</f>
        <v>TATIANA VALENCIA QUIÑONES</v>
      </c>
      <c r="D218" s="3" t="s">
        <v>17</v>
      </c>
      <c r="E218" s="3" t="str">
        <f>VLOOKUP(A218,'[1]BASE DTPA'!A221:CS1479,26,0)</f>
        <v>San Andrés de Tumaco</v>
      </c>
      <c r="F218" s="3" t="str">
        <f>VLOOKUP(A218,'[1]BASE DTPA'!A221:CT1479,25,0)</f>
        <v>Nariño</v>
      </c>
      <c r="G218" s="4" t="str">
        <f>VLOOKUP(A218,'[1]BASE DTPA'!A221:CU1479,74,0)</f>
        <v>TECNICO</v>
      </c>
      <c r="H218" s="4" t="s">
        <v>441</v>
      </c>
      <c r="I218" s="3" t="s">
        <v>18</v>
      </c>
      <c r="J218" s="3" t="str">
        <f>VLOOKUP(A218,'[1]BASE DTPA'!A221:CX1479,38,0)</f>
        <v>DNMI CABO MANGLARES</v>
      </c>
      <c r="K218" s="3" t="str">
        <f>VLOOKUP(A218,'[1]BASE DTPA'!A221:CY1479,73,0)</f>
        <v>tatianaesvalencia@gmail.com</v>
      </c>
      <c r="L218" s="3">
        <v>6025561125</v>
      </c>
      <c r="M218" s="15" t="str">
        <f>VLOOKUP(A218,'[1]BASE DTPA'!A221:DA1479,6,0)</f>
        <v>PA01-3202008-9-003 Prestar servicios de apoyo a la gestión con plena autonomía técnica y administrativa en el DNMI Cabo Manglares para realizar la consolidación, revisión, análisis, reporte de información y demás actividades requeridas para la ejecución del plan de ordenamiento ecoturístico del área protegida en el marco de la conservación de la diversidad biológica de las áreas protegidas del SINAP.</v>
      </c>
      <c r="N218" s="6">
        <f>VLOOKUP(A218,'[1]BASE DTPA'!A221:DB1479,16,0)</f>
        <v>19162689</v>
      </c>
      <c r="O218" s="7">
        <f>VLOOKUP(A218,'[1]BASE DTPA'!A221:DC1479,53,0)</f>
        <v>45824</v>
      </c>
      <c r="P218" s="11">
        <f>VLOOKUP(A218,'[1]BASE DTPA'!A221:DD1479,54,0)</f>
        <v>46022</v>
      </c>
      <c r="Q218" s="1"/>
      <c r="R218" s="1"/>
      <c r="S218" s="1"/>
      <c r="T218" s="1"/>
      <c r="U218" s="1"/>
      <c r="V218" s="1"/>
      <c r="W218" s="1"/>
      <c r="X218" s="1"/>
      <c r="Y218" s="1"/>
      <c r="Z218" s="1"/>
      <c r="AA218" s="1"/>
      <c r="AB218" s="1"/>
    </row>
    <row r="219" spans="1:28" ht="75.599999999999994" x14ac:dyDescent="0.3">
      <c r="A219" s="9" t="s">
        <v>442</v>
      </c>
      <c r="B219" s="3" t="str">
        <f>VLOOKUP(A219,'[1]BASE DTPA'!A223:CA1480,3,0)</f>
        <v>CPS-DTPA-222-2025</v>
      </c>
      <c r="C219" s="3" t="str">
        <f>VLOOKUP(A219,'[1]BASE DTPA'!A223:CA1530,4,0)</f>
        <v>HÉCTOR JAVIER MONTAÑO MANCILLA</v>
      </c>
      <c r="D219" s="3" t="s">
        <v>17</v>
      </c>
      <c r="E219" s="3" t="str">
        <f>VLOOKUP(A219,'[1]BASE DTPA'!A223:CS1480,26,0)</f>
        <v>Guapi</v>
      </c>
      <c r="F219" s="3" t="str">
        <f>VLOOKUP(A219,'[1]BASE DTPA'!A223:CT1480,25,0)</f>
        <v>Cauca</v>
      </c>
      <c r="G219" s="4" t="str">
        <f>VLOOKUP(A219,'[1]BASE DTPA'!A223:CU1480,74,0)</f>
        <v>TECNOLOGO</v>
      </c>
      <c r="H219" s="4" t="s">
        <v>443</v>
      </c>
      <c r="I219" s="3" t="s">
        <v>18</v>
      </c>
      <c r="J219" s="3" t="str">
        <f>VLOOKUP(A219,'[1]BASE DTPA'!A223:CX1480,38,0)</f>
        <v>SFF MALPELO</v>
      </c>
      <c r="K219" s="3" t="str">
        <f>VLOOKUP(A219,'[1]BASE DTPA'!A223:CY1480,73,0)</f>
        <v xml:space="preserve">hectorjavierm@gmail.com </v>
      </c>
      <c r="L219" s="3">
        <v>6025561125</v>
      </c>
      <c r="M219" s="15" t="str">
        <f>VLOOKUP(A219,'[1]BASE DTPA'!A223:DA1480,6,0)</f>
        <v>PA00-3202032-1-070 Prestar servicios de apoyo a la gestión con plena autonomía técnica y administrativa en el SFF Malpelo para desarrollar las actividades operativas de prevención, vigilancia y control en el marco de la conservación de la diversidad biológica de las áreas protegidas del SINAP nacional.</v>
      </c>
      <c r="N219" s="6">
        <f>VLOOKUP(A219,'[1]BASE DTPA'!A223:DB1480,16,0)</f>
        <v>19361100</v>
      </c>
      <c r="O219" s="7">
        <f>VLOOKUP(A219,'[1]BASE DTPA'!A223:DC1480,53,0)</f>
        <v>45827</v>
      </c>
      <c r="P219" s="11">
        <f>VLOOKUP(A219,'[1]BASE DTPA'!A223:DD1480,54,0)</f>
        <v>46009</v>
      </c>
      <c r="Q219" s="1"/>
      <c r="R219" s="1"/>
      <c r="S219" s="1"/>
      <c r="T219" s="1"/>
      <c r="U219" s="1"/>
      <c r="V219" s="1"/>
      <c r="W219" s="1"/>
      <c r="X219" s="1"/>
      <c r="Y219" s="1"/>
      <c r="Z219" s="1"/>
      <c r="AA219" s="1"/>
      <c r="AB219" s="1"/>
    </row>
    <row r="220" spans="1:28" ht="88.2" x14ac:dyDescent="0.3">
      <c r="A220" s="9" t="s">
        <v>444</v>
      </c>
      <c r="B220" s="3" t="str">
        <f>VLOOKUP(A220,'[1]BASE DTPA'!A224:CA1481,3,0)</f>
        <v>CPS-DTPA-223-2025</v>
      </c>
      <c r="C220" s="3" t="str">
        <f>VLOOKUP(A220,'[1]BASE DTPA'!A224:CA1531,4,0)</f>
        <v>STEPHANIE ANDREA RODRÍGUEZ VALENCIA</v>
      </c>
      <c r="D220" s="3" t="s">
        <v>17</v>
      </c>
      <c r="E220" s="3" t="str">
        <f>VLOOKUP(A220,'[1]BASE DTPA'!A224:CS1481,26,0)</f>
        <v>Santiago de Cali</v>
      </c>
      <c r="F220" s="3" t="str">
        <f>VLOOKUP(A220,'[1]BASE DTPA'!A224:CT1481,25,0)</f>
        <v>Valle del Cauca</v>
      </c>
      <c r="G220" s="4" t="str">
        <f>VLOOKUP(A220,'[1]BASE DTPA'!A224:CU1481,74,0)</f>
        <v>PROFESIONAL</v>
      </c>
      <c r="H220" s="4" t="s">
        <v>445</v>
      </c>
      <c r="I220" s="3" t="s">
        <v>18</v>
      </c>
      <c r="J220" s="3" t="str">
        <f>VLOOKUP(A220,'[1]BASE DTPA'!A224:CX1481,38,0)</f>
        <v>DTPA</v>
      </c>
      <c r="K220" s="3" t="str">
        <f>VLOOKUP(A220,'[1]BASE DTPA'!A224:CY1481,73,0)</f>
        <v>seguimientocontractual.dtpa@parquesnacionales.gov.co</v>
      </c>
      <c r="L220" s="3">
        <v>6025561125</v>
      </c>
      <c r="M220" s="15" t="str">
        <f>VLOOKUP(A220,'[1]BASE DTPA'!A224:DA1481,6,0)</f>
        <v>PA00-3202008-15-073 Prestar servicios profesionales con plena autonomía técnica y administrativa para realizar el acompañamiento y apoyo en la gestión precontractual, el seguimiento contractual y poscontractual de la Dirección Territorial Pacífico y sus áreas protegidas con el fin de fortalecer los procesos administrativos de las áreas de SPNNC en el marco de la conservación de la diversidad biológica de las áreas protegidas del SINAP nacional.</v>
      </c>
      <c r="N220" s="6">
        <f>VLOOKUP(A220,'[1]BASE DTPA'!A224:DB1481,16,0)</f>
        <v>37875881</v>
      </c>
      <c r="O220" s="7">
        <f>VLOOKUP(A220,'[1]BASE DTPA'!A224:DC1481,53,0)</f>
        <v>45840</v>
      </c>
      <c r="P220" s="11">
        <f>VLOOKUP(A220,'[1]BASE DTPA'!A224:DD1481,54,0)</f>
        <v>46022</v>
      </c>
      <c r="Q220" s="1"/>
      <c r="R220" s="1"/>
      <c r="S220" s="1"/>
      <c r="T220" s="1"/>
      <c r="U220" s="1"/>
      <c r="V220" s="1"/>
      <c r="W220" s="1"/>
      <c r="X220" s="1"/>
      <c r="Y220" s="1"/>
      <c r="Z220" s="1"/>
      <c r="AA220" s="1"/>
      <c r="AB220" s="1"/>
    </row>
    <row r="221" spans="1:28" ht="126" x14ac:dyDescent="0.3">
      <c r="A221" s="9" t="s">
        <v>446</v>
      </c>
      <c r="B221" s="3" t="str">
        <f>VLOOKUP(A221,'[1]BASE DTPA'!A225:CA1482,3,0)</f>
        <v>CPS-DTPA-224-2025</v>
      </c>
      <c r="C221" s="3" t="str">
        <f>VLOOKUP(A221,'[1]BASE DTPA'!A225:CA1532,4,0)</f>
        <v>RODRIGO EDUARDO ERAZO GUTIÉRREZ</v>
      </c>
      <c r="D221" s="3" t="s">
        <v>17</v>
      </c>
      <c r="E221" s="3" t="str">
        <f>VLOOKUP(A221,'[1]BASE DTPA'!A225:CS1482,26,0)</f>
        <v>Manizales</v>
      </c>
      <c r="F221" s="3" t="str">
        <f>VLOOKUP(A221,'[1]BASE DTPA'!A225:CT1482,25,0)</f>
        <v>Caldas</v>
      </c>
      <c r="G221" s="4" t="str">
        <f>VLOOKUP(A221,'[1]BASE DTPA'!A225:CU1482,74,0)</f>
        <v>PROFESIONAL</v>
      </c>
      <c r="H221" s="4" t="s">
        <v>447</v>
      </c>
      <c r="I221" s="3" t="s">
        <v>18</v>
      </c>
      <c r="J221" s="3" t="str">
        <f>VLOOKUP(A221,'[1]BASE DTPA'!A225:CX1482,38,0)</f>
        <v>DTPA</v>
      </c>
      <c r="K221" s="3" t="str">
        <f>VLOOKUP(A221,'[1]BASE DTPA'!A225:CY1482,73,0)</f>
        <v>rodrigoerazo2@hotmail.com</v>
      </c>
      <c r="L221" s="3">
        <v>6025561125</v>
      </c>
      <c r="M221" s="15" t="str">
        <f>VLOOKUP(A221,'[1]BASE DTPA'!A225:DA1482,6,0)</f>
        <v>Prestar servicios profesionales con plena autonomía técnica y administrativa en la Dirección Territorial Pacífico y sus áreas protegidas, generando conceptos técnicos ambientales relacionados con los procesos sancionatorios ambientales que adelantan la Dirección Territorial Pacífico y el registro de reservas naturales de la sociedad civil, en el marco de la conservación de la diversidad biológica de las Áreas Protegidas del SINAP Nacional.</v>
      </c>
      <c r="N221" s="6">
        <f>VLOOKUP(A221,'[1]BASE DTPA'!A225:DB1482,16,0)</f>
        <v>23104090</v>
      </c>
      <c r="O221" s="7">
        <f>VLOOKUP(A221,'[1]BASE DTPA'!A225:DC1482,53,0)</f>
        <v>45846</v>
      </c>
      <c r="P221" s="11">
        <f>VLOOKUP(A221,'[1]BASE DTPA'!A225:DD1482,54,0)</f>
        <v>46022</v>
      </c>
      <c r="Q221" s="1"/>
      <c r="R221" s="1"/>
      <c r="S221" s="1"/>
      <c r="T221" s="1"/>
      <c r="U221" s="1"/>
      <c r="V221" s="1"/>
      <c r="W221" s="1"/>
      <c r="X221" s="1"/>
      <c r="Y221" s="1"/>
      <c r="Z221" s="1"/>
      <c r="AA221" s="1"/>
      <c r="AB221" s="1"/>
    </row>
    <row r="222" spans="1:28" ht="138.6" x14ac:dyDescent="0.3">
      <c r="A222" s="9" t="s">
        <v>448</v>
      </c>
      <c r="B222" s="3" t="str">
        <f>VLOOKUP(A222,'[1]BASE DTPA'!A226:CA1483,3,0)</f>
        <v>CPS-DTPA-225-2025</v>
      </c>
      <c r="C222" s="3" t="str">
        <f>VLOOKUP(A222,'[1]BASE DTPA'!A226:CA1533,4,0)</f>
        <v>ADRIANA JIMENA SARRIA CORTES</v>
      </c>
      <c r="D222" s="3" t="s">
        <v>17</v>
      </c>
      <c r="E222" s="3" t="str">
        <f>VLOOKUP(A222,'[1]BASE DTPA'!A226:CS1483,26,0)</f>
        <v>La Plata</v>
      </c>
      <c r="F222" s="3" t="str">
        <f>VLOOKUP(A222,'[1]BASE DTPA'!A226:CT1483,25,0)</f>
        <v>Huila</v>
      </c>
      <c r="G222" s="4" t="str">
        <f>VLOOKUP(A222,'[1]BASE DTPA'!A226:CU1483,74,0)</f>
        <v>PROFESIONAL</v>
      </c>
      <c r="H222" s="4" t="s">
        <v>449</v>
      </c>
      <c r="I222" s="3" t="s">
        <v>18</v>
      </c>
      <c r="J222" s="3" t="str">
        <f>VLOOKUP(A222,'[1]BASE DTPA'!A226:CX1483,38,0)</f>
        <v>PNN LOS KATIOS</v>
      </c>
      <c r="K222" s="3" t="str">
        <f>VLOOKUP(A222,'[1]BASE DTPA'!A226:CY1483,73,0)</f>
        <v>ajsarriacor@gmail.com</v>
      </c>
      <c r="L222" s="3">
        <v>6025561125</v>
      </c>
      <c r="M222" s="15" t="str">
        <f>VLOOKUP(A222,'[1]BASE DTPA'!A226:DA1483,6,0)</f>
        <v>PA06-3202052-8-022 Prestar servicios profesionales con plena autonomía técnica y administrativa en PNN los Katíos en desarrollo de las actividades necesarias en el proceso de actualización del plan de manejo del área protegida, en el marco de la conservación de la diversidad biológica de las áreas protegidas del SINAP nacional.</v>
      </c>
      <c r="N222" s="6">
        <f>VLOOKUP(A222,'[1]BASE DTPA'!A226:DB1483,16,0)</f>
        <v>18945354</v>
      </c>
      <c r="O222" s="7">
        <f>VLOOKUP(A222,'[1]BASE DTPA'!A226:DC1483,53,0)</f>
        <v>45848</v>
      </c>
      <c r="P222" s="11">
        <f>VLOOKUP(A222,'[1]BASE DTPA'!A226:DD1483,54,0)</f>
        <v>45973</v>
      </c>
      <c r="Q222" s="1"/>
      <c r="R222" s="1"/>
      <c r="S222" s="1"/>
      <c r="T222" s="1"/>
      <c r="U222" s="1"/>
      <c r="V222" s="1"/>
      <c r="W222" s="1"/>
      <c r="X222" s="1"/>
      <c r="Y222" s="1"/>
      <c r="Z222" s="1"/>
      <c r="AA222" s="1"/>
      <c r="AB222" s="1"/>
    </row>
    <row r="223" spans="1:28" ht="25.2" x14ac:dyDescent="0.3">
      <c r="A223" s="9" t="s">
        <v>450</v>
      </c>
      <c r="B223" s="3" t="str">
        <f>VLOOKUP(A223,'[1]BASE DTPA'!A227:CA1484,3,0)</f>
        <v>CPS-DTPA-226-2025</v>
      </c>
      <c r="C223" s="3" t="str">
        <f>VLOOKUP(A223,'[1]BASE DTPA'!A227:CA1534,4,0)</f>
        <v>VICTOR HUGO RAMOS RODRIGUEZ</v>
      </c>
      <c r="D223" s="3" t="s">
        <v>17</v>
      </c>
      <c r="E223" s="3" t="str">
        <f>VLOOKUP(A223,'[1]BASE DTPA'!A227:CS1484,26,0)</f>
        <v>Santiago de Cali</v>
      </c>
      <c r="F223" s="3" t="str">
        <f>VLOOKUP(A223,'[1]BASE DTPA'!A227:CT1484,25,0)</f>
        <v>Valle del Cauca</v>
      </c>
      <c r="G223" s="4" t="str">
        <f>VLOOKUP(A223,'[1]BASE DTPA'!A227:CU1484,74,0)</f>
        <v>OPERARIO</v>
      </c>
      <c r="H223" s="4" t="s">
        <v>451</v>
      </c>
      <c r="I223" s="3" t="s">
        <v>18</v>
      </c>
      <c r="J223" s="3" t="str">
        <f>VLOOKUP(A223,'[1]BASE DTPA'!A227:CX1484,38,0)</f>
        <v>PNN FARALLONES DE CALI</v>
      </c>
      <c r="K223" s="3" t="str">
        <f>VLOOKUP(A223,'[1]BASE DTPA'!A227:CY1484,73,0)</f>
        <v>victorh2r@hotmail.com</v>
      </c>
      <c r="L223" s="3">
        <v>6025561125</v>
      </c>
      <c r="M223" s="15" t="str">
        <f>VLOOKUP(A223,'[1]BASE DTPA'!A227:DA1484,6,0)</f>
        <v xml:space="preserve">PA04-3202032-1-025. Prestar servicios de apoyo a la gestión con plena autonomía técnica y administrativa en el PNN Farallones de Cali, para desarrollar las actividades operativas de la implementación de los instrumentos de planeación, especialmente en los ecosistemas andinos y de páramo, en el marco de la conservación de la diversidad biológica de las áreas protegidas del SINAP nacional.
 </v>
      </c>
      <c r="N223" s="6">
        <f>VLOOKUP(A223,'[1]BASE DTPA'!A227:DB1484,16,0)</f>
        <v>10160511</v>
      </c>
      <c r="O223" s="7">
        <f>VLOOKUP(A223,'[1]BASE DTPA'!A227:DC1484,53,0)</f>
        <v>45853</v>
      </c>
      <c r="P223" s="11">
        <f>VLOOKUP(A223,'[1]BASE DTPA'!A227:DD1484,54,0)</f>
        <v>46022</v>
      </c>
      <c r="Q223" s="1"/>
      <c r="R223" s="1"/>
      <c r="S223" s="1"/>
      <c r="T223" s="1"/>
      <c r="U223" s="1"/>
      <c r="V223" s="1"/>
      <c r="W223" s="1"/>
      <c r="X223" s="1"/>
      <c r="Y223" s="1"/>
      <c r="Z223" s="1"/>
      <c r="AA223" s="1"/>
      <c r="AB223" s="1"/>
    </row>
    <row r="224" spans="1:28" ht="50.4" x14ac:dyDescent="0.3">
      <c r="A224" s="9" t="s">
        <v>452</v>
      </c>
      <c r="B224" s="3" t="str">
        <f>VLOOKUP(A224,'[1]BASE DTPA'!A228:CA1485,3,0)</f>
        <v>CPS-DTPA-227-2025</v>
      </c>
      <c r="C224" s="3" t="str">
        <f>VLOOKUP(A224,'[1]BASE DTPA'!A228:CA1535,4,0)</f>
        <v>LAINER ZAMBRANO CORREA</v>
      </c>
      <c r="D224" s="3" t="s">
        <v>17</v>
      </c>
      <c r="E224" s="3" t="str">
        <f>VLOOKUP(A224,'[1]BASE DTPA'!A228:CS1485,26,0)</f>
        <v>Tumaco</v>
      </c>
      <c r="F224" s="3" t="str">
        <f>VLOOKUP(A224,'[1]BASE DTPA'!A228:CT1485,25,0)</f>
        <v>Nariño</v>
      </c>
      <c r="G224" s="4" t="str">
        <f>VLOOKUP(A224,'[1]BASE DTPA'!A228:CU1485,74,0)</f>
        <v>OPERARIO</v>
      </c>
      <c r="H224" s="4" t="s">
        <v>453</v>
      </c>
      <c r="I224" s="3" t="s">
        <v>18</v>
      </c>
      <c r="J224" s="3" t="str">
        <f>VLOOKUP(A224,'[1]BASE DTPA'!A228:CX1485,38,0)</f>
        <v>DNMI CABO MANGLARES</v>
      </c>
      <c r="K224" s="3" t="str">
        <f>VLOOKUP(A224,'[1]BASE DTPA'!A228:CY1485,73,0)</f>
        <v>lainerzambranocorrea@gmail.com</v>
      </c>
      <c r="L224" s="3">
        <v>6025561125</v>
      </c>
      <c r="M224" s="15" t="str">
        <f>VLOOKUP(A224,'[1]BASE DTPA'!A228:DA1485,6,0)</f>
        <v>PA01-3202008-9-014 Prestar servicios de apoyo a la gestión con plena autonomía técnica y administrativa en el DNMI Cabo Manglares en el desarrollo de las actividades operativas de la línea de monitoreo e investigación en el marco de la conservación de la diversidad biológica de las áreas protegidas del SINAP nacional.</v>
      </c>
      <c r="N224" s="6">
        <f>VLOOKUP(A224,'[1]BASE DTPA'!A228:DB1485,16,0)</f>
        <v>8936353</v>
      </c>
      <c r="O224" s="7">
        <f>VLOOKUP(A224,'[1]BASE DTPA'!A228:DC1485,53,0)</f>
        <v>45874</v>
      </c>
      <c r="P224" s="11">
        <f>VLOOKUP(A224,'[1]BASE DTPA'!A228:DD1485,54,0)</f>
        <v>46022</v>
      </c>
      <c r="Q224" s="1"/>
      <c r="R224" s="1"/>
      <c r="S224" s="1"/>
      <c r="T224" s="1"/>
      <c r="U224" s="1"/>
      <c r="V224" s="1"/>
      <c r="W224" s="1"/>
      <c r="X224" s="1"/>
      <c r="Y224" s="1"/>
      <c r="Z224" s="1"/>
      <c r="AA224" s="1"/>
      <c r="AB224" s="1"/>
    </row>
    <row r="225" spans="1:28" ht="50.4" x14ac:dyDescent="0.3">
      <c r="A225" s="9" t="s">
        <v>454</v>
      </c>
      <c r="B225" s="3" t="str">
        <f>VLOOKUP(A225,'[1]BASE DTPA'!A229:CA1486,3,0)</f>
        <v>CPS-DTPA-228-2025</v>
      </c>
      <c r="C225" s="3" t="str">
        <f>VLOOKUP(A225,'[1]BASE DTPA'!A229:CA1536,4,0)</f>
        <v>YOSELIN SANDOVAL SALAZAR</v>
      </c>
      <c r="D225" s="3" t="s">
        <v>17</v>
      </c>
      <c r="E225" s="3" t="str">
        <f>VLOOKUP(A225,'[1]BASE DTPA'!A229:CS1486,26,0)</f>
        <v>Tumaco</v>
      </c>
      <c r="F225" s="3" t="str">
        <f>VLOOKUP(A225,'[1]BASE DTPA'!A229:CT1486,25,0)</f>
        <v>Nariño</v>
      </c>
      <c r="G225" s="4" t="str">
        <f>VLOOKUP(A225,'[1]BASE DTPA'!A229:CU1486,74,0)</f>
        <v>OPERARIO</v>
      </c>
      <c r="H225" s="4" t="s">
        <v>453</v>
      </c>
      <c r="I225" s="3" t="s">
        <v>18</v>
      </c>
      <c r="J225" s="3" t="str">
        <f>VLOOKUP(A225,'[1]BASE DTPA'!A229:CX1486,38,0)</f>
        <v>DNMI CABO MANGLARES</v>
      </c>
      <c r="K225" s="3" t="str">
        <f>VLOOKUP(A225,'[1]BASE DTPA'!A229:CY1486,73,0)</f>
        <v>sandovaljoselin69@gmail.com</v>
      </c>
      <c r="L225" s="3">
        <v>6025561125</v>
      </c>
      <c r="M225" s="15" t="str">
        <f>VLOOKUP(A225,'[1]BASE DTPA'!A229:DA1486,6,0)</f>
        <v>PA01-3202008-9-016 Prestar servicios de apoyo a la gestión con plena autonomía técnica y administrativa en el DNMI Cabo Manglares en el desarrollo de las actividades operativas de la línea de monitoreo e investigación en el marco de la conservación de la diversidad biológica de las áreas protegidas del SINAP nacional.</v>
      </c>
      <c r="N225" s="6">
        <f>VLOOKUP(A225,'[1]BASE DTPA'!A229:DB1486,16,0)</f>
        <v>7957027</v>
      </c>
      <c r="O225" s="7">
        <f>VLOOKUP(A225,'[1]BASE DTPA'!A229:DC1486,53,0)</f>
        <v>45890</v>
      </c>
      <c r="P225" s="11">
        <f>VLOOKUP(A225,'[1]BASE DTPA'!A229:DD1486,54,0)</f>
        <v>46022</v>
      </c>
      <c r="Q225" s="1"/>
      <c r="R225" s="1"/>
      <c r="S225" s="1"/>
      <c r="T225" s="1"/>
      <c r="U225" s="1"/>
      <c r="V225" s="1"/>
      <c r="W225" s="1"/>
      <c r="X225" s="1"/>
      <c r="Y225" s="1"/>
      <c r="Z225" s="1"/>
      <c r="AA225" s="1"/>
      <c r="AB225" s="1"/>
    </row>
    <row r="226" spans="1:28" ht="126" x14ac:dyDescent="0.3">
      <c r="A226" s="9" t="s">
        <v>455</v>
      </c>
      <c r="B226" s="3" t="str">
        <f>VLOOKUP(A226,'[1]BASE DTPA'!A230:CA1487,3,0)</f>
        <v>CPS-DTPA-229-2025</v>
      </c>
      <c r="C226" s="3" t="str">
        <f>VLOOKUP(A226,'[1]BASE DTPA'!A230:CA1537,4,0)</f>
        <v>JAVIER STEVEN ATOY PAZ</v>
      </c>
      <c r="D226" s="3" t="s">
        <v>17</v>
      </c>
      <c r="E226" s="3" t="str">
        <f>VLOOKUP(A226,'[1]BASE DTPA'!A230:CS1487,26,0)</f>
        <v>Dagua</v>
      </c>
      <c r="F226" s="3" t="str">
        <f>VLOOKUP(A226,'[1]BASE DTPA'!A230:CT1487,25,0)</f>
        <v>Valle del Cauca</v>
      </c>
      <c r="G226" s="4" t="str">
        <f>VLOOKUP(A226,'[1]BASE DTPA'!A230:CU1487,74,0)</f>
        <v>TECNOLOGO</v>
      </c>
      <c r="H226" s="4" t="s">
        <v>456</v>
      </c>
      <c r="I226" s="3" t="s">
        <v>18</v>
      </c>
      <c r="J226" s="3" t="str">
        <f>VLOOKUP(A226,'[1]BASE DTPA'!A230:CX1487,38,0)</f>
        <v>PNN FARALLONES DE CALI</v>
      </c>
      <c r="K226" s="3" t="str">
        <f>VLOOKUP(A226,'[1]BASE DTPA'!A230:CY1487,73,0)</f>
        <v>stivenatoy20@gmail.com</v>
      </c>
      <c r="L226" s="3">
        <v>6025561125</v>
      </c>
      <c r="M226" s="15" t="str">
        <f>VLOOKUP(A226,'[1]BASE DTPA'!A230:DA1487,6,0)</f>
        <v>PA04-3202032-1-011 Prestar servicios de apoyo a la gestión con plena autonomía técnica y administrativa en las actividades requeridas del PNN Farallones de Cali para implementar las acciones de prevención, vigilancia y control asociadas a las presiones, especialmente mineria, en las áreas protegidas administradas por PNNC, especialmente en los ecosistemas andinos y de páramo, en el marco de la conservación de la diversidad biológica de las Áreas Protegidas del SINAP Nacional</v>
      </c>
      <c r="N226" s="6">
        <f>VLOOKUP(A226,'[1]BASE DTPA'!A230:DB1487,16,0)</f>
        <v>16641504</v>
      </c>
      <c r="O226" s="7">
        <f>VLOOKUP(A226,'[1]BASE DTPA'!A230:DC1487,53,0)</f>
        <v>45888</v>
      </c>
      <c r="P226" s="11">
        <f>VLOOKUP(A226,'[1]BASE DTPA'!A230:DD1487,54,0)</f>
        <v>46022</v>
      </c>
      <c r="Q226" s="1"/>
      <c r="R226" s="1"/>
      <c r="S226" s="1"/>
      <c r="T226" s="1"/>
      <c r="U226" s="1"/>
      <c r="V226" s="1"/>
      <c r="W226" s="1"/>
      <c r="X226" s="1"/>
      <c r="Y226" s="1"/>
      <c r="Z226" s="1"/>
      <c r="AA226" s="1"/>
      <c r="AB226" s="1"/>
    </row>
    <row r="227" spans="1:28" ht="37.799999999999997" x14ac:dyDescent="0.3">
      <c r="A227" s="9" t="s">
        <v>457</v>
      </c>
      <c r="B227" s="3" t="str">
        <f>VLOOKUP(A227,'[1]BASE DTPA'!A231:CA1488,3,0)</f>
        <v>CPS-DTPA-230-2025</v>
      </c>
      <c r="C227" s="3" t="str">
        <f>VLOOKUP(A227,'[1]BASE DTPA'!A231:CA1538,4,0)</f>
        <v>VALENTINA OSORIO MAFLA</v>
      </c>
      <c r="D227" s="3" t="s">
        <v>17</v>
      </c>
      <c r="E227" s="3" t="str">
        <f>VLOOKUP(A227,'[1]BASE DTPA'!A231:CS1488,26,0)</f>
        <v>Jamundí</v>
      </c>
      <c r="F227" s="3" t="str">
        <f>VLOOKUP(A227,'[1]BASE DTPA'!A231:CT1488,25,0)</f>
        <v>Valle del Cauca</v>
      </c>
      <c r="G227" s="4" t="str">
        <f>VLOOKUP(A227,'[1]BASE DTPA'!A231:CU1488,74,0)</f>
        <v>PROFESIONAL</v>
      </c>
      <c r="H227" s="4" t="s">
        <v>458</v>
      </c>
      <c r="I227" s="3" t="s">
        <v>18</v>
      </c>
      <c r="J227" s="3" t="str">
        <f>VLOOKUP(A227,'[1]BASE DTPA'!A231:CX1488,38,0)</f>
        <v>DTPA</v>
      </c>
      <c r="K227" s="3" t="str">
        <f>VLOOKUP(A227,'[1]BASE DTPA'!A231:CY1488,73,0)</f>
        <v>liquidaciones.dtpa@parquesnacionales.gov.co</v>
      </c>
      <c r="L227" s="3">
        <v>6025561125</v>
      </c>
      <c r="M227" s="15" t="str">
        <f>VLOOKUP(A227,'[1]BASE DTPA'!A231:DA1488,6,0)</f>
        <v>PA00-3202008-15-083 Prestar servicios profesionales con plena autonomía técnica y administrativa en la Dirección Territorial Pacífico y sus áreas protegidas, para el cumplimiento de las acciones derivadas de la etapa postcontractual (liquidaciones), en el marco de la conservación de la diversidad biológica de las áreas protegidas del SINAP nacional</v>
      </c>
      <c r="N227" s="6">
        <f>VLOOKUP(A227,'[1]BASE DTPA'!A231:DB1488,16,0)</f>
        <v>15173140</v>
      </c>
      <c r="O227" s="7">
        <f>VLOOKUP(A227,'[1]BASE DTPA'!A231:DC1488,53,0)</f>
        <v>45896</v>
      </c>
      <c r="P227" s="11">
        <f>VLOOKUP(A227,'[1]BASE DTPA'!A231:DD1488,54,0)</f>
        <v>46022</v>
      </c>
      <c r="Q227" s="1"/>
      <c r="R227" s="1"/>
      <c r="S227" s="1"/>
      <c r="T227" s="1"/>
      <c r="U227" s="1"/>
      <c r="V227" s="1"/>
      <c r="W227" s="1"/>
      <c r="X227" s="1"/>
      <c r="Y227" s="1"/>
      <c r="Z227" s="1"/>
      <c r="AA227" s="1"/>
      <c r="AB227" s="1"/>
    </row>
    <row r="228" spans="1:28" ht="37.799999999999997" x14ac:dyDescent="0.3">
      <c r="A228" s="9" t="s">
        <v>459</v>
      </c>
      <c r="B228" s="3" t="str">
        <f>VLOOKUP(A228,'[1]BASE DTPA'!A231:CA1989,3,0)</f>
        <v>CPS-DTPA-231-2025</v>
      </c>
      <c r="C228" s="3" t="str">
        <f>VLOOKUP(A228,'[1]BASE DTPA'!A232:CA1539,4,0)</f>
        <v>RUBEN ARMANDO HURTADO PALMA</v>
      </c>
      <c r="D228" s="3" t="s">
        <v>17</v>
      </c>
      <c r="E228" s="3" t="str">
        <f>VLOOKUP(A228,'[1]BASE DTPA'!A232:CS1489,26,0)</f>
        <v>Santiago de Cali</v>
      </c>
      <c r="F228" s="3" t="str">
        <f>VLOOKUP(A228,'[1]BASE DTPA'!A232:CT1489,25,0)</f>
        <v>Valle del Cauca</v>
      </c>
      <c r="G228" s="4" t="str">
        <f>VLOOKUP(A228,'[1]BASE DTPA'!A232:CU1489,74,0)</f>
        <v>TECNICO</v>
      </c>
      <c r="H228" s="4" t="s">
        <v>460</v>
      </c>
      <c r="I228" s="3" t="s">
        <v>18</v>
      </c>
      <c r="J228" s="3" t="str">
        <f>VLOOKUP(A228,'[1]BASE DTPA'!A232:CX1489,38,0)</f>
        <v>PNN FARALLONES DE CALI</v>
      </c>
      <c r="K228" s="3" t="str">
        <f>VLOOKUP(A228,'[1]BASE DTPA'!A232:CY1489,73,0)</f>
        <v>archivojuridica.dtpa@parquesnacionales.gov.co</v>
      </c>
      <c r="L228" s="3">
        <v>6025561125</v>
      </c>
      <c r="M228" s="15" t="str">
        <f>VLOOKUP(A228,'[1]BASE DTPA'!A232:DA1489,6,0)</f>
        <v>PA04-3202008-15-161 Prestar servicios de apoyo a la gestión con plena autonomía técnica y administrativa al PNN Farallones de Cali adscrito a la Dirección Territorial Pacifico, para la organización, control, conservación documental y diligenciamiento de instrumentos y/o herramientas archivísticas relacionadas con el proceso sancionatorio ambiental, especialmente en los ecosistemas andinos y de páramo, en el marco de la conservación de la diversidad biológica de las Áreas Protegidas del SINAP Nacional</v>
      </c>
      <c r="N228" s="6">
        <f>VLOOKUP(A228,'[1]BASE DTPA'!A232:DB1489,16,0)</f>
        <v>13230085</v>
      </c>
      <c r="O228" s="7">
        <f>VLOOKUP(A228,'[1]BASE DTPA'!A232:DC1489,53,0)</f>
        <v>45897</v>
      </c>
      <c r="P228" s="11">
        <f>VLOOKUP(A228,'[1]BASE DTPA'!A232:DD1489,54,0)</f>
        <v>46022</v>
      </c>
      <c r="Q228" s="1"/>
      <c r="R228" s="1"/>
      <c r="S228" s="1"/>
      <c r="T228" s="1"/>
      <c r="U228" s="1"/>
      <c r="V228" s="1"/>
      <c r="W228" s="1"/>
      <c r="X228" s="1"/>
      <c r="Y228" s="1"/>
      <c r="Z228" s="1"/>
      <c r="AA228" s="1"/>
      <c r="AB228" s="1"/>
    </row>
    <row r="229" spans="1:28" ht="88.2" x14ac:dyDescent="0.3">
      <c r="A229" s="9" t="s">
        <v>461</v>
      </c>
      <c r="B229" s="3" t="str">
        <f>VLOOKUP(A229,'[1]BASE DTPA'!A233:CA1490,3,0)</f>
        <v>CPS-DTPA-232-2025</v>
      </c>
      <c r="C229" s="3" t="str">
        <f>VLOOKUP(A229,'[1]BASE DTPA'!A233:CA1540,4,0)</f>
        <v>ANGIE XIMENA AGUIRRE PARRA</v>
      </c>
      <c r="D229" s="3" t="s">
        <v>17</v>
      </c>
      <c r="E229" s="3" t="str">
        <f>VLOOKUP(A229,'[1]BASE DTPA'!A233:CS1490,26,0)</f>
        <v>Santiago de Cali</v>
      </c>
      <c r="F229" s="3" t="str">
        <f>VLOOKUP(A229,'[1]BASE DTPA'!A233:CT1490,25,0)</f>
        <v>Valle del Cauca</v>
      </c>
      <c r="G229" s="4" t="str">
        <f>VLOOKUP(A229,'[1]BASE DTPA'!A233:CU1490,74,0)</f>
        <v>PROFESIONAL</v>
      </c>
      <c r="H229" s="4" t="s">
        <v>462</v>
      </c>
      <c r="I229" s="3" t="s">
        <v>18</v>
      </c>
      <c r="J229" s="3" t="str">
        <f>VLOOKUP(A229,'[1]BASE DTPA'!A233:CX1490,38,0)</f>
        <v>SFF MALPELO</v>
      </c>
      <c r="K229" s="3" t="str">
        <f>VLOOKUP(A229,'[1]BASE DTPA'!A233:CY1490,73,0)</f>
        <v>malpelo@parquesnacionales.gov.co</v>
      </c>
      <c r="L229" s="3">
        <v>6025561125</v>
      </c>
      <c r="M229" s="15" t="str">
        <f>VLOOKUP(A229,'[1]BASE DTPA'!A233:DA1490,6,0)</f>
        <v>PA11-3202008-15-009 Prestar servicios profesionales con plena autonomía técnica y administrativa en el SFF Malpelo en el desarrollo de actividades en los procesos de gestión pre y pos contractual, administrativa, financiera, documental y la atención a los requerimientos de ciudadanos del área protegida en el marco de la conservación de la diversidad biológica de las áreas protegidas del SINAP.</v>
      </c>
      <c r="N229" s="6">
        <f>VLOOKUP(A229,'[1]BASE DTPA'!A233:DB1490,16,0)</f>
        <v>12114039</v>
      </c>
      <c r="O229" s="7">
        <f>VLOOKUP(A229,'[1]BASE DTPA'!A233:DC1490,53,0)</f>
        <v>45922</v>
      </c>
      <c r="P229" s="11">
        <f>VLOOKUP(A229,'[1]BASE DTPA'!A233:DD1490,54,0)</f>
        <v>46022</v>
      </c>
      <c r="Q229" s="1"/>
      <c r="R229" s="1"/>
      <c r="S229" s="1"/>
      <c r="T229" s="1"/>
      <c r="U229" s="1"/>
      <c r="V229" s="1"/>
      <c r="W229" s="1"/>
      <c r="X229" s="1"/>
      <c r="Y229" s="1"/>
      <c r="Z229" s="1"/>
      <c r="AA229" s="1"/>
      <c r="AB229" s="1"/>
    </row>
    <row r="230" spans="1:28" ht="88.2" x14ac:dyDescent="0.3">
      <c r="A230" s="9" t="s">
        <v>463</v>
      </c>
      <c r="B230" s="3" t="str">
        <f>VLOOKUP(A230,'[1]BASE DTPA'!A234:CA1491,3,0)</f>
        <v>CPS-DTPA-233-2025</v>
      </c>
      <c r="C230" s="3" t="str">
        <f>VLOOKUP(A230,'[1]BASE DTPA'!A234:CA1541,4,0)</f>
        <v>MARÍA PATRICIA ANGULO GARCÍA</v>
      </c>
      <c r="D230" s="3" t="s">
        <v>17</v>
      </c>
      <c r="E230" s="3" t="str">
        <f>VLOOKUP(A230,'[1]BASE DTPA'!A234:CS1491,26,0)</f>
        <v>Buenaventura</v>
      </c>
      <c r="F230" s="3" t="str">
        <f>VLOOKUP(A230,'[1]BASE DTPA'!A234:CT1491,25,0)</f>
        <v>Valle del Cauca</v>
      </c>
      <c r="G230" s="4" t="str">
        <f>VLOOKUP(A230,'[1]BASE DTPA'!A234:CU1491,74,0)</f>
        <v>PROFESIONAL</v>
      </c>
      <c r="H230" s="4" t="s">
        <v>464</v>
      </c>
      <c r="I230" s="3" t="s">
        <v>18</v>
      </c>
      <c r="J230" s="3" t="str">
        <f>VLOOKUP(A230,'[1]BASE DTPA'!A234:CX1491,38,0)</f>
        <v>DTPA</v>
      </c>
      <c r="K230" s="5" t="str">
        <f>VLOOKUP(A230,'[1]BASE DTPA'!A234:CY1491,73,0)</f>
        <v>mariajal1820@hotmail.com</v>
      </c>
      <c r="L230" s="3">
        <v>6025561125</v>
      </c>
      <c r="M230" s="15" t="str">
        <f>VLOOKUP(A230,'[1]BASE DTPA'!A234:DA1491,6,0)</f>
        <v>PA00-3202008-15-087 Prestar servicios profesionales con plena autonomía técnica y administrativa para el desarrollo de actividades educativas y comunicativas de Parques Nacionales Naturales en las áreas protegidas de la Dirección Territorial Pacífico, en el marco de la conservación de la diversidad biológica las áreas protegidas del SINAP nacional</v>
      </c>
      <c r="N230" s="6">
        <f>VLOOKUP(A230,'[1]BASE DTPA'!A234:DB1491,16,0)</f>
        <v>13302356</v>
      </c>
      <c r="O230" s="7">
        <f>VLOOKUP(A230,'[1]BASE DTPA'!A234:DC1491,53,0)</f>
        <v>45926</v>
      </c>
      <c r="P230" s="11">
        <f>VLOOKUP(A230,'[1]BASE DTPA'!A234:DD1491,54,0)</f>
        <v>46022</v>
      </c>
      <c r="Q230" s="1"/>
      <c r="R230" s="1"/>
      <c r="S230" s="1"/>
      <c r="T230" s="1"/>
      <c r="U230" s="1"/>
      <c r="V230" s="1"/>
      <c r="W230" s="1"/>
      <c r="X230" s="1"/>
      <c r="Y230" s="1"/>
      <c r="Z230" s="1"/>
      <c r="AA230" s="1"/>
      <c r="AB230" s="1"/>
    </row>
    <row r="231" spans="1:28" ht="25.2" x14ac:dyDescent="0.3">
      <c r="A231" s="9" t="s">
        <v>465</v>
      </c>
      <c r="B231" s="3" t="str">
        <f>VLOOKUP(A231,'[1]BASE DTPA'!A235:CA1492,3,0)</f>
        <v>CPS-DTPA-234-2025</v>
      </c>
      <c r="C231" s="3" t="str">
        <f>VLOOKUP(A231,'[1]BASE DTPA'!A235:CA1542,4,0)</f>
        <v>DIDIMO ALVEIRO MORENO MORENO</v>
      </c>
      <c r="D231" s="3" t="s">
        <v>17</v>
      </c>
      <c r="E231" s="3" t="str">
        <f>VLOOKUP(A231,'[1]BASE DTPA'!A235:CS1492,26,0)</f>
        <v>Santiago de Cali</v>
      </c>
      <c r="F231" s="3" t="str">
        <f>VLOOKUP(A231,'[1]BASE DTPA'!A235:CT1492,25,0)</f>
        <v>Valle del Cauca</v>
      </c>
      <c r="G231" s="4" t="str">
        <f>VLOOKUP(A231,'[1]BASE DTPA'!A235:CU1492,74,0)</f>
        <v>OPERARIO</v>
      </c>
      <c r="H231" s="4" t="s">
        <v>338</v>
      </c>
      <c r="I231" s="3" t="s">
        <v>18</v>
      </c>
      <c r="J231" s="3" t="str">
        <f>VLOOKUP(A231,'[1]BASE DTPA'!A235:CX1492,38,0)</f>
        <v>DTPA</v>
      </c>
      <c r="K231" s="3" t="str">
        <f>VLOOKUP(A231,'[1]BASE DTPA'!A235:CY1492,73,0)</f>
        <v>damm4916@gmail.com</v>
      </c>
      <c r="L231" s="3">
        <v>6025561125</v>
      </c>
      <c r="M231" s="15" t="str">
        <f>VLOOKUP(A231,'[1]BASE DTPA'!A235:DA1492,6,0)</f>
        <v>PA00-3202008-15-076 PA00-3202032-1-077 Prestar servicios de apoyo a la gestión con plena autonomía técnica y administrativa para la ejecución de actividades asistenciales en la DTPA en el marco de la conservación de la diversidad biológica de las áreas protegidas del SINAP Nacional.</v>
      </c>
      <c r="N231" s="6">
        <f>VLOOKUP(A231,'[1]BASE DTPA'!A235:DB1492,16,0)</f>
        <v>5349264</v>
      </c>
      <c r="O231" s="7">
        <f>VLOOKUP(A231,'[1]BASE DTPA'!A235:DC1492,53,0)</f>
        <v>45944</v>
      </c>
      <c r="P231" s="11">
        <f>VLOOKUP(A231,'[1]BASE DTPA'!A235:DD1492,54,0)</f>
        <v>46022</v>
      </c>
      <c r="Q231" s="1"/>
      <c r="R231" s="1"/>
      <c r="S231" s="1"/>
      <c r="T231" s="1"/>
      <c r="U231" s="1"/>
      <c r="V231" s="1"/>
      <c r="W231" s="1"/>
      <c r="X231" s="1"/>
      <c r="Y231" s="1"/>
      <c r="Z231" s="1"/>
      <c r="AA231" s="1"/>
      <c r="AB231" s="1"/>
    </row>
    <row r="232" spans="1:28" ht="63" x14ac:dyDescent="0.3">
      <c r="A232" s="9" t="s">
        <v>466</v>
      </c>
      <c r="B232" s="3" t="str">
        <f>VLOOKUP(A232,'[1]BASE DTPA'!A236:CA1493,3,0)</f>
        <v>CPS-DTPA-235-2025</v>
      </c>
      <c r="C232" s="3" t="str">
        <f>VLOOKUP(A232,'[1]BASE DTPA'!A236:CA1543,4,0)</f>
        <v>CARLOS HERNÁN LUCERO RINCON</v>
      </c>
      <c r="D232" s="3" t="s">
        <v>17</v>
      </c>
      <c r="E232" s="3" t="str">
        <f>VLOOKUP(A232,'[1]BASE DTPA'!A236:CS1493,26,0)</f>
        <v>Tumaco</v>
      </c>
      <c r="F232" s="3" t="str">
        <f>VLOOKUP(A232,'[1]BASE DTPA'!A236:CT1493,25,0)</f>
        <v>Nariño</v>
      </c>
      <c r="G232" s="4" t="str">
        <f>VLOOKUP(A232,'[1]BASE DTPA'!A236:CU1493,74,0)</f>
        <v>PROFESIONAL</v>
      </c>
      <c r="H232" s="4" t="s">
        <v>467</v>
      </c>
      <c r="I232" s="3" t="s">
        <v>18</v>
      </c>
      <c r="J232" s="3" t="str">
        <f>VLOOKUP(A232,'[1]BASE DTPA'!A236:CX1493,38,0)</f>
        <v>DTPA</v>
      </c>
      <c r="K232" s="3" t="str">
        <f>VLOOKUP(A232,'[1]BASE DTPA'!A236:CY1493,73,0)</f>
        <v>rhb.dtpa@parquesnacionales.gov.co</v>
      </c>
      <c r="L232" s="3">
        <v>6025561125</v>
      </c>
      <c r="M232" s="15" t="str">
        <f>VLOOKUP(A232,'[1]BASE DTPA'!A236:DA1493,6,0)</f>
        <v>PA00-3202008-15-085 Prestar servicios profesionales con plena autonomía técnica y acciones administrativas para acompañar y aportar técnicamente en las del proceso de ordenamiento de los recursos hidrobiológicos y pesqueros asociados a los ecosistemas acuáticos en las áreas protegidas de la DTPA con los diferentes actores comunitarios, institucionales e intersectoriales de la región Pacífico, en el marco de la conservación de la diversidad biocultural de las Áreas Protegidas del SINAP a nivel nacional.</v>
      </c>
      <c r="N232" s="13">
        <f>VLOOKUP(A232,'[1]BASE DTPA'!A236:DB1493,16,0)</f>
        <v>21279855.600000001</v>
      </c>
      <c r="O232" s="7">
        <f>VLOOKUP(A232,'[1]BASE DTPA'!A236:DC1493,53,0)</f>
        <v>45940</v>
      </c>
      <c r="P232" s="11">
        <f>VLOOKUP(A232,'[1]BASE DTPA'!A236:DD1493,54,0)</f>
        <v>46022</v>
      </c>
      <c r="Q232" s="1"/>
      <c r="R232" s="1"/>
      <c r="S232" s="1"/>
      <c r="T232" s="1"/>
      <c r="U232" s="1"/>
      <c r="V232" s="1"/>
      <c r="W232" s="1"/>
      <c r="X232" s="1"/>
      <c r="Y232" s="1"/>
      <c r="Z232" s="1"/>
      <c r="AA232" s="1"/>
      <c r="AB232" s="1"/>
    </row>
    <row r="233" spans="1:28" ht="37.799999999999997" x14ac:dyDescent="0.3">
      <c r="A233" s="9" t="s">
        <v>468</v>
      </c>
      <c r="B233" s="3" t="str">
        <f>VLOOKUP(A233,'[1]BASE DTPA'!A237:CA1494,3,0)</f>
        <v>CPS-DTPA-236-2025</v>
      </c>
      <c r="C233" s="3" t="str">
        <f>VLOOKUP(A233,'[1]BASE DTPA'!A237:CA1544,4,0)</f>
        <v>DANNYTHZA STEPHANY MONÁ VELASCO</v>
      </c>
      <c r="D233" s="3" t="s">
        <v>17</v>
      </c>
      <c r="E233" s="3" t="str">
        <f>VLOOKUP(A233,'[1]BASE DTPA'!A237:CS1494,26,0)</f>
        <v>Santiago de Cali</v>
      </c>
      <c r="F233" s="3" t="str">
        <f>VLOOKUP(A233,'[1]BASE DTPA'!A237:CT1494,25,0)</f>
        <v>Valle del Cauca</v>
      </c>
      <c r="G233" s="4" t="str">
        <f>VLOOKUP(A233,'[1]BASE DTPA'!A237:CU1494,74,0)</f>
        <v>PROFESIONAL</v>
      </c>
      <c r="H233" s="4" t="s">
        <v>108</v>
      </c>
      <c r="I233" s="3" t="s">
        <v>18</v>
      </c>
      <c r="J233" s="3" t="str">
        <f>VLOOKUP(A233,'[1]BASE DTPA'!A237:CX1494,38,0)</f>
        <v>PNN FARALLONES DE CALI</v>
      </c>
      <c r="K233" s="3" t="str">
        <f>VLOOKUP(A233,'[1]BASE DTPA'!A237:CY1494,73,0)</f>
        <v>dannythzastephany@gmail.com</v>
      </c>
      <c r="L233" s="3">
        <v>6025561125</v>
      </c>
      <c r="M233" s="15" t="str">
        <f>VLOOKUP(A233,'[1]BASE DTPA'!A237:DA1494,6,0)</f>
        <v>PA04-3202032-1-028 Prestar servicios profesionales con plena autonomía técnica y administrativa en el PNN Farallones de Cali para realizar las actividades necesarias en la planeación e implementación de las acciones de prevención, vigilancia y control en las áreas protegidas administradas por PNNC, especialmente en los ecosistemas andinos y de páramo, en el marco de la conservación de la diversidad biológica de las Áreas Protegidas del SINAP Nacional</v>
      </c>
      <c r="N233" s="13">
        <f>VLOOKUP(A233,'[1]BASE DTPA'!A237:DB1494,16,0)</f>
        <v>9054938</v>
      </c>
      <c r="O233" s="7">
        <f>VLOOKUP(A233,'[1]BASE DTPA'!A237:DC1494,53,0)</f>
        <v>45947</v>
      </c>
      <c r="P233" s="11">
        <f>VLOOKUP(A233,'[1]BASE DTPA'!A237:DD1494,54,0)</f>
        <v>46022</v>
      </c>
      <c r="Q233" s="1"/>
      <c r="R233" s="1"/>
      <c r="S233" s="1"/>
      <c r="T233" s="1"/>
      <c r="U233" s="1"/>
      <c r="V233" s="1"/>
      <c r="W233" s="1"/>
      <c r="X233" s="1"/>
      <c r="Y233" s="1"/>
      <c r="Z233" s="1"/>
      <c r="AA233" s="1"/>
      <c r="AB233" s="1"/>
    </row>
    <row r="234" spans="1:28" ht="75.599999999999994" x14ac:dyDescent="0.3">
      <c r="A234" s="9" t="s">
        <v>469</v>
      </c>
      <c r="B234" s="3" t="str">
        <f>VLOOKUP(A234,'[1]BASE DTPA'!A238:CA1495,3,0)</f>
        <v>CPS-DTPA-237-2025</v>
      </c>
      <c r="C234" s="3" t="str">
        <f>VLOOKUP(A234,'[1]BASE DTPA'!A238:CA1545,4,0)</f>
        <v>VIVIANA ANDREA MEDINA PEÑA</v>
      </c>
      <c r="D234" s="3" t="s">
        <v>17</v>
      </c>
      <c r="E234" s="3" t="str">
        <f>VLOOKUP(A234,'[1]BASE DTPA'!A238:CS1495,26,0)</f>
        <v>Santiago de Cali</v>
      </c>
      <c r="F234" s="3" t="str">
        <f>VLOOKUP(A234,'[1]BASE DTPA'!A238:CT1495,25,0)</f>
        <v>Valle del Cauca</v>
      </c>
      <c r="G234" s="4" t="str">
        <f>VLOOKUP(A234,'[1]BASE DTPA'!A238:CU1495,74,0)</f>
        <v>TECNOLOGO</v>
      </c>
      <c r="H234" s="4" t="s">
        <v>470</v>
      </c>
      <c r="I234" s="3" t="s">
        <v>18</v>
      </c>
      <c r="J234" s="3" t="str">
        <f>VLOOKUP(A234,'[1]BASE DTPA'!A238:CX1495,38,0)</f>
        <v>DTPA</v>
      </c>
      <c r="K234" s="3" t="str">
        <f>VLOOKUP(A234,'[1]BASE DTPA'!A238:CY1495,73,0)</f>
        <v>soleirosa@gmail.com</v>
      </c>
      <c r="L234" s="3">
        <v>6025561125</v>
      </c>
      <c r="M234" s="15" t="str">
        <f>VLOOKUP(A234,'[1]BASE DTPA'!A238:DA1495,6,0)</f>
        <v>PA00-3202008-15-020 Prestar servicios de apoyo a la gestion con plena autonomia tecnica y administrativa a la Direccion Territorial Pacifico para realizar actividades administrativas asistenciales en el marco de la conservación de la diversidad biológica de las áreas protegidas del SINAP nacional</v>
      </c>
      <c r="N234" s="13">
        <f>VLOOKUP(A234,'[1]BASE DTPA'!A238:DB1495,16,0)</f>
        <v>8565480</v>
      </c>
      <c r="O234" s="7">
        <f>VLOOKUP(A234,'[1]BASE DTPA'!A238:DC1495,53,0)</f>
        <v>45951</v>
      </c>
      <c r="P234" s="11">
        <f>VLOOKUP(A234,'[1]BASE DTPA'!A238:DD1495,54,0)</f>
        <v>46022</v>
      </c>
      <c r="Q234" s="1"/>
      <c r="R234" s="1"/>
      <c r="S234" s="1"/>
      <c r="T234" s="1"/>
      <c r="U234" s="1"/>
      <c r="V234" s="1"/>
      <c r="W234" s="1"/>
      <c r="X234" s="1"/>
      <c r="Y234" s="1"/>
      <c r="Z234" s="1"/>
      <c r="AA234" s="1"/>
      <c r="AB234" s="1"/>
    </row>
    <row r="235" spans="1:28" ht="63" x14ac:dyDescent="0.3">
      <c r="A235" s="9" t="s">
        <v>471</v>
      </c>
      <c r="B235" s="3" t="str">
        <f>VLOOKUP(A235,'[1]BASE DTPA'!A239:CA1496,3,0)</f>
        <v>CPS-DTPA-238-2025</v>
      </c>
      <c r="C235" s="3" t="str">
        <f>VLOOKUP(A235,'[1]BASE DTPA'!A239:CA1546,4,0)</f>
        <v xml:space="preserve">ANGELICA MARÍA FRANCO CAÑAS </v>
      </c>
      <c r="D235" s="3" t="s">
        <v>17</v>
      </c>
      <c r="E235" s="3" t="str">
        <f>VLOOKUP(A235,'[1]BASE DTPA'!A239:CS1496,26,0)</f>
        <v>Caloto</v>
      </c>
      <c r="F235" s="3" t="str">
        <f>VLOOKUP(A235,'[1]BASE DTPA'!A239:CT1496,25,0)</f>
        <v>Cauca</v>
      </c>
      <c r="G235" s="4" t="str">
        <f>VLOOKUP(A235,'[1]BASE DTPA'!A239:CU1496,74,0)</f>
        <v>PROFESIONAL</v>
      </c>
      <c r="H235" s="4" t="s">
        <v>472</v>
      </c>
      <c r="I235" s="3" t="s">
        <v>18</v>
      </c>
      <c r="J235" s="3" t="str">
        <f>VLOOKUP(A235,'[1]BASE DTPA'!A239:CX1496,38,0)</f>
        <v>DTPA</v>
      </c>
      <c r="K235" s="3" t="str">
        <f>VLOOKUP(A235,'[1]BASE DTPA'!A239:CY1496,73,0)</f>
        <v>proyectos.dtpa@parquesnacionales.gov.co</v>
      </c>
      <c r="L235" s="3">
        <v>6025561125</v>
      </c>
      <c r="M235" s="15" t="str">
        <f>VLOOKUP(A235,'[1]BASE DTPA'!A239:DA1496,6,0)</f>
        <v>PA00-3202008-15-088 Prestar servicios profesionales con plena autonomía técnica y administrativa en Dirección Territorial Pacífico en la formulación, presentación, ajuste y seguimiento a proyectos de la Dirección Territorial Pacífico, en el marco de la conservación de la diversidad biológica de las áreas protegidas del SINAP nacional.</v>
      </c>
      <c r="N235" s="6">
        <f>VLOOKUP(A235,'[1]BASE DTPA'!A239:DB1496,16,0)</f>
        <v>15861993</v>
      </c>
      <c r="O235" s="7">
        <f>VLOOKUP(A235,'[1]BASE DTPA'!A239:DC1496,53,0)</f>
        <v>45958</v>
      </c>
      <c r="P235" s="11">
        <f>VLOOKUP(A235,'[1]BASE DTPA'!A239:DD1496,54,0)</f>
        <v>46022</v>
      </c>
      <c r="Q235" s="1"/>
      <c r="R235" s="1"/>
      <c r="S235" s="1"/>
      <c r="T235" s="1"/>
      <c r="U235" s="1"/>
      <c r="V235" s="1"/>
      <c r="W235" s="1"/>
      <c r="X235" s="1"/>
      <c r="Y235" s="1"/>
      <c r="Z235" s="1"/>
      <c r="AA235" s="1"/>
      <c r="AB235" s="1"/>
    </row>
    <row r="236" spans="1:28" ht="50.4" x14ac:dyDescent="0.3">
      <c r="A236" s="9" t="s">
        <v>473</v>
      </c>
      <c r="B236" s="3" t="str">
        <f>VLOOKUP(A236,'[1]BASE DTPA'!A240:CA1497,3,0)</f>
        <v>CPS-DTPA-239-2025</v>
      </c>
      <c r="C236" s="3" t="str">
        <f>VLOOKUP(A236,'[1]BASE DTPA'!A240:CA1547,4,0)</f>
        <v>MARÍA CAMILA CASTAÑEDA VELASQUEZ</v>
      </c>
      <c r="D236" s="3" t="s">
        <v>17</v>
      </c>
      <c r="E236" s="3" t="str">
        <f>VLOOKUP(A236,'[1]BASE DTPA'!A240:CS1497,26,0)</f>
        <v>Santiago de Cali</v>
      </c>
      <c r="F236" s="3" t="str">
        <f>VLOOKUP(A236,'[1]BASE DTPA'!A240:CT1497,25,0)</f>
        <v>Valle del Cauca</v>
      </c>
      <c r="G236" s="4" t="str">
        <f>VLOOKUP(A236,'[1]BASE DTPA'!A240:CU1497,74,0)</f>
        <v>PROFESIONAL</v>
      </c>
      <c r="H236" s="4" t="s">
        <v>474</v>
      </c>
      <c r="I236" s="3" t="s">
        <v>18</v>
      </c>
      <c r="J236" s="3" t="str">
        <f>VLOOKUP(A236,'[1]BASE DTPA'!A240:CX1497,38,0)</f>
        <v>DNMI CABO MANGLARES</v>
      </c>
      <c r="K236" s="3">
        <f>VLOOKUP(A236,'[1]BASE DTPA'!A240:CY1497,73,0)</f>
        <v>0</v>
      </c>
      <c r="L236" s="3">
        <v>6025561125</v>
      </c>
      <c r="M236" s="15" t="str">
        <f>VLOOKUP(A236,'[1]BASE DTPA'!A240:DA1497,6,0)</f>
        <v>PA01-3202008-15-043 Prestar servicios profesionales con plena autonomía técnica y administrativa en DNMI Cabo Manglares en el desarrollo de actividades para fortalecer los procesos de gestión contractual, administrativa, financiera, documental y la atención a derechos de petición y requerimientos de ciudadanos del área protegida en el marco de la conservación de la diversidad biológica de las áreas protegidas del SINAP</v>
      </c>
      <c r="N236" s="6">
        <f>VLOOKUP(A236,'[1]BASE DTPA'!A240:DB1497,16,0)</f>
        <v>7001240</v>
      </c>
      <c r="O236" s="7">
        <f>VLOOKUP(A236,'[1]BASE DTPA'!A240:DC1497,53,0)</f>
        <v>45967</v>
      </c>
      <c r="P236" s="11">
        <f>VLOOKUP(A236,'[1]BASE DTPA'!A240:DD1497,54,0)</f>
        <v>46021</v>
      </c>
      <c r="Q236" s="1"/>
      <c r="R236" s="1"/>
      <c r="S236" s="1"/>
      <c r="T236" s="1"/>
      <c r="U236" s="1"/>
      <c r="V236" s="1"/>
      <c r="W236" s="1"/>
      <c r="X236" s="1"/>
      <c r="Y236" s="1"/>
      <c r="Z236" s="1"/>
      <c r="AA236" s="1"/>
      <c r="AB236" s="1"/>
    </row>
    <row r="237" spans="1:28"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JAIME AGUILAR SALDANA</dc:creator>
  <cp:lastModifiedBy>JAIME AGUILAR SALDANA</cp:lastModifiedBy>
  <dcterms:created xsi:type="dcterms:W3CDTF">2026-06-18T16:02:08Z</dcterms:created>
  <dcterms:modified xsi:type="dcterms:W3CDTF">2026-06-18T16:40:21Z</dcterms:modified>
</cp:coreProperties>
</file>