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sers\Users\Raymon.sales\Desktop\RESPUESTA FURAG PMI CGR VIGENCIA 2024\"/>
    </mc:Choice>
  </mc:AlternateContent>
  <xr:revisionPtr revIDLastSave="0" documentId="13_ncr:1_{9E6CEAE8-64C9-46A3-BC0E-D41796E32CB0}" xr6:coauthVersionLast="36" xr6:coauthVersionMax="36" xr10:uidLastSave="{00000000-0000-0000-0000-000000000000}"/>
  <bookViews>
    <workbookView xWindow="-120" yWindow="-120" windowWidth="29040" windowHeight="15840" xr2:uid="{00000000-000D-0000-FFFF-FFFF00000000}"/>
  </bookViews>
  <sheets>
    <sheet name="Reporte ANLA-FONAM" sheetId="1" r:id="rId1"/>
    <sheet name="Datos" sheetId="2" state="hidden" r:id="rId2"/>
  </sheets>
  <definedNames>
    <definedName name="_xlnm._FilterDatabase" localSheetId="0" hidden="1">'Reporte ANLA-FONAM'!$A$6:$Y$11</definedName>
    <definedName name="_xlnm.Print_Area" localSheetId="0">'Reporte ANLA-FONAM'!$A$1:$Y$29</definedName>
    <definedName name="_xlnm.Print_Titles" localSheetId="0">'Reporte ANLA-FONAM'!$1:$6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1" l="1"/>
  <c r="T17" i="1"/>
  <c r="R17" i="1" s="1"/>
  <c r="Q18" i="1"/>
  <c r="T18" i="1"/>
  <c r="R18" i="1" s="1"/>
  <c r="Q19" i="1"/>
  <c r="R19" i="1" s="1"/>
  <c r="T19" i="1"/>
  <c r="Q20" i="1"/>
  <c r="T20" i="1"/>
  <c r="R20" i="1" s="1"/>
  <c r="Q21" i="1"/>
  <c r="R21" i="1"/>
  <c r="T21" i="1"/>
  <c r="Q22" i="1"/>
  <c r="T22" i="1"/>
  <c r="R22" i="1" s="1"/>
  <c r="Q23" i="1"/>
  <c r="T23" i="1"/>
  <c r="R23" i="1" s="1"/>
  <c r="Q24" i="1"/>
  <c r="R24" i="1" s="1"/>
  <c r="T24" i="1"/>
  <c r="Q25" i="1"/>
  <c r="T25" i="1"/>
  <c r="R25" i="1" s="1"/>
  <c r="Q26" i="1"/>
  <c r="T26" i="1"/>
  <c r="R26" i="1" s="1"/>
  <c r="Q27" i="1"/>
  <c r="R27" i="1" s="1"/>
  <c r="T27" i="1"/>
  <c r="Q28" i="1"/>
  <c r="T28" i="1"/>
  <c r="R28" i="1" s="1"/>
  <c r="Q29" i="1"/>
  <c r="R29" i="1"/>
  <c r="T29" i="1"/>
  <c r="T8" i="1"/>
  <c r="T9" i="1"/>
  <c r="T10" i="1"/>
  <c r="T11" i="1"/>
  <c r="R11" i="1" s="1"/>
  <c r="T12" i="1"/>
  <c r="T13" i="1"/>
  <c r="R13" i="1" s="1"/>
  <c r="T14" i="1"/>
  <c r="T15" i="1"/>
  <c r="R15" i="1" s="1"/>
  <c r="T16" i="1"/>
  <c r="T7" i="1"/>
  <c r="Q8" i="1"/>
  <c r="Q9" i="1"/>
  <c r="R9" i="1" s="1"/>
  <c r="Q10" i="1"/>
  <c r="Q11" i="1"/>
  <c r="Q12" i="1"/>
  <c r="Q13" i="1"/>
  <c r="Q14" i="1"/>
  <c r="Q15" i="1"/>
  <c r="Q16" i="1"/>
  <c r="Q7" i="1"/>
  <c r="R7" i="1" s="1"/>
  <c r="R12" i="1" l="1"/>
  <c r="R10" i="1"/>
  <c r="R16" i="1"/>
  <c r="R8" i="1"/>
  <c r="R14" i="1"/>
</calcChain>
</file>

<file path=xl/sharedStrings.xml><?xml version="1.0" encoding="utf-8"?>
<sst xmlns="http://schemas.openxmlformats.org/spreadsheetml/2006/main" count="331" uniqueCount="171">
  <si>
    <t>CÓDIGO HALLAZGO</t>
  </si>
  <si>
    <t>DESCRIPCIÓN DEL HALLAZGO</t>
  </si>
  <si>
    <t>CAUSA DEL HALLAZGO</t>
  </si>
  <si>
    <t>ACCIÓN DE MEJORA</t>
  </si>
  <si>
    <t>ACTIVIDADES / DESCRIPCIÓN</t>
  </si>
  <si>
    <t>ACTIVIDADES / UNIDAD DE MEDIDA</t>
  </si>
  <si>
    <t>ACTIVIDADES / CANTIDADES UNIDAD DE MEDIDA</t>
  </si>
  <si>
    <t>ACTIVIDADES / FECHA DE INICIO</t>
  </si>
  <si>
    <t>FECHA DE TERMINACIÓN FINAL O CON PRORROGA</t>
  </si>
  <si>
    <t>NO</t>
  </si>
  <si>
    <t xml:space="preserve">No. </t>
  </si>
  <si>
    <t>RESPONSABLES / ACOMPAÑANTE</t>
  </si>
  <si>
    <t>I. Suscripción inicial acción de mejoramiento ante la CGR</t>
  </si>
  <si>
    <t>UNIDAD DE MEDIDA ALCANZADA</t>
  </si>
  <si>
    <t>DESCRIPCIÓN-REPORTE AVANCE O FINAL
(Incluye enunciar los soportes)</t>
  </si>
  <si>
    <t>Vigencia</t>
  </si>
  <si>
    <t>Fecha Suscripción plan de mejoramiento</t>
  </si>
  <si>
    <t>Denominación Auditoria</t>
  </si>
  <si>
    <t>Evidencia</t>
  </si>
  <si>
    <t>Observaciones de la Oficina de control Interno o quien haga sus veces</t>
  </si>
  <si>
    <t>IV. Reporte cumplimiento - Solamente Oficina de Control Interno ANLA</t>
  </si>
  <si>
    <t>Conclusión o justificación del cumplimiento
(Elegir lista desplegable)</t>
  </si>
  <si>
    <t>Estado de la acción</t>
  </si>
  <si>
    <t>Cumplida sin valoración de efectividad</t>
  </si>
  <si>
    <t>Cumplida y efectiva</t>
  </si>
  <si>
    <t>Cumplida y no efectiva</t>
  </si>
  <si>
    <t>En ejecución</t>
  </si>
  <si>
    <t>No cumplida</t>
  </si>
  <si>
    <t>No iniciada</t>
  </si>
  <si>
    <t>Por reformular</t>
  </si>
  <si>
    <t>Reformulada</t>
  </si>
  <si>
    <t>Sin dictamen</t>
  </si>
  <si>
    <t>No aplica</t>
  </si>
  <si>
    <t>II. Último reporte Informado al Ministerio</t>
  </si>
  <si>
    <t>Corte de la información secciones I y II: 29 de enero de 2024</t>
  </si>
  <si>
    <t>ACTIVIDADES / AVANCE FÍSICO DE EJECUCIÓN REPORTADAS</t>
  </si>
  <si>
    <t>Términos
al 22/02/2024</t>
  </si>
  <si>
    <t>Pidieron prorroga</t>
  </si>
  <si>
    <t>ESTADO DE FINALIZACIÓN</t>
  </si>
  <si>
    <t>ACTIVIDADES / PLAZO EN SEMANAS</t>
  </si>
  <si>
    <t>Prorroga</t>
  </si>
  <si>
    <t>SÍ</t>
  </si>
  <si>
    <t>ACTIVIDADES / FECHA DE TERMINACIÓN
(inicial)</t>
  </si>
  <si>
    <t>2024/02/15</t>
  </si>
  <si>
    <t>2024/03/01</t>
  </si>
  <si>
    <t>2024/02/01</t>
  </si>
  <si>
    <t>2024/06/30</t>
  </si>
  <si>
    <t>Auditoría de Cumplimiento FONAM Vigencias 2021 a junio 2023</t>
  </si>
  <si>
    <t>III. Reporte para dependencias / seguimiento</t>
  </si>
  <si>
    <t>Seguimiento planes de mejoramiento CGR del Fondo Ambiental Nacional - FONAM - Primer semestre de 2024</t>
  </si>
  <si>
    <t>Reporte de avance y cumplimiento - acciones de mejoramiento suscritas ante la Contraloría General de la República - CGR</t>
  </si>
  <si>
    <t>Parques Nacionales Naturales de Colombia - PNNC</t>
  </si>
  <si>
    <t>H08D8a1</t>
  </si>
  <si>
    <t>DESTINACIÓN DEL RECAUDO DE LAS TASAS DE USO DE AGUA - TUA: Se evidenció que los recursos que fueron recaudados por conceptos de TUA, no fueron destinados a lo establecido en la norma; protección y recuperación del recurso hídrico o la conservación de los páramos. Por un valor para el 2021 de $172.788.031, el 2022 de $396.279.671 y a corte de junio de 2023 de $253.789.823.</t>
  </si>
  <si>
    <t>Ausencia o ineficiente aplicación de controles internos efectivos que aseguren que los fondos se asignen y utilicen exclusivamente para los fines prescritos en el literal a, b y c parágrafo 2 artículo 25 Ley 1930 de 2018 para actividades de protección recuperación y monitoreo del recurso hídrico y elaboración del Plan de Ordenamiento y Manejo de las Cuencas, entre otros.</t>
  </si>
  <si>
    <t>Realizar las consultas  y actividades necesarias para determinar la validación de las destinación de los recursos  del recaudo por Tasas de Agua</t>
  </si>
  <si>
    <t>Elaborar oficios  con destino  a Minhacienda, Minambiente y DNP con el objetivo de realizar la consulta técnica y jurídica  sobre la validación de la destinación de recursos</t>
  </si>
  <si>
    <t>Remitir 3 oficios, uno para cada entidad</t>
  </si>
  <si>
    <t>2024/04/30</t>
  </si>
  <si>
    <t>H08D8a2</t>
  </si>
  <si>
    <t>Adelantar mesas técnicas con  Minhacienda, Minambiente y DNP para determinar  la validación de la destinación de recursos y con base en estas realizar mesas de  trabajo con cada entidad.</t>
  </si>
  <si>
    <t>3 mesas técnicas</t>
  </si>
  <si>
    <t>2024/08/30</t>
  </si>
  <si>
    <t>H09D9a1</t>
  </si>
  <si>
    <t>OPORTUNIDAD EN EL COBRO DE LAS TASAS DE USO DE AGUA: Se evidenció una gestión de cobro inoportuna para la vigencia 2021 y 2022 para algunos usuarios o sujetos pasivos de los recursos por concepto de Tasas de Uso de Agua (TUA), reflejándose una inobservancia a los plazos establecidos por la norma y colocando en riesgo las metas de ingresos de cada vigencia.</t>
  </si>
  <si>
    <t>Ineficiente gestión administrativa y económica a falta de control, diligencia, seguimiento y celeridad por parte de las dependencias de PNNC encargadas de la liquidación, facturación y cobro de los ingresos de TUA, producida por las debilidades en la coordinación y comunicación entre dichas dependencias.</t>
  </si>
  <si>
    <t>Realizar el requerimiento de las liquidación al Grupo de Trámites Ambientales desde el Grupo de Gestión Financiera en el primer mes de cada vigencia</t>
  </si>
  <si>
    <t>Elaborar memorando de solicitud de las liquidaciones de tasas de agua de la vigencia inmediatamente anterior</t>
  </si>
  <si>
    <t>Emitir un memorando para la solicitud de la totalidad de las liquidaciones</t>
  </si>
  <si>
    <t>2024/02/29</t>
  </si>
  <si>
    <t>H09D9a2</t>
  </si>
  <si>
    <t>Realizar la liquidación de las tasas por uso de agua de la vigencia 2023 en el primer trimestre de 2024</t>
  </si>
  <si>
    <t>Adelantar la  liquidación de las tasas por uso de agua de la vigencia 2023 y remitir a través de Memorando al Grupo de Gestión Financiera para su facturación y gestión de cobro</t>
  </si>
  <si>
    <t>Realiza 100% liquidaciones tasas por uso de agua vigencia 2023. 1 Memorando para el Grupo de Gestión Financiera</t>
  </si>
  <si>
    <t>2024/03/30</t>
  </si>
  <si>
    <t>H10D10a1</t>
  </si>
  <si>
    <t>MANUAL DE PROCEDIMIENTOS RECAUDO Y APLICACIÓN DE RECURSOS DE DESTINACIÓN ESPECÍFICA: Se evidencia la ausencia de un manual de procedimientos para el recaudo y aplicación de los recursos por concepto de Tasas de Uso de Agua (TUA) y las Transferencias del Sector Eléctrico (TSE), donde se estandaricen las actividades y controles para llevar a cabo estos procesos.</t>
  </si>
  <si>
    <t>Ineficiente gestión organizacional y administrativa, aunado con ausencias de mecanismos de control interno, ocasionados por debilidades en la comprensión y aplicación de las normativas vigentes concernientes con el uso de herramientas de estandarización y control, como lo son los manuales de procedimientos.</t>
  </si>
  <si>
    <t>Adelantar las acciones tendientes a la actualización y/o generación de un procedimiento para determinar el recaudo y aplicación de los recursos de destinación específica</t>
  </si>
  <si>
    <t>Desarrollar mesas de trabajo con las partes involucradas para definir los criterios técnicos y jurídicos.</t>
  </si>
  <si>
    <t>Adelantar mínimo 3 mesas de trabajo</t>
  </si>
  <si>
    <t>H10D10a2</t>
  </si>
  <si>
    <t>Actualizar el  procedimiento  para   el recaudo y aplicación de los recursos por concepto de Tasas de Uso de Agua (TUA) y elaborar el procedimiento para las Transferencias del Sector Eléctrico (TSE), y socializarlos</t>
  </si>
  <si>
    <t>Actualizar procedimiento existente para recaudo Tasas de Uso Agua(TUA) y generar procedimiento para Transferencias Sector Eléctrico (TSE)</t>
  </si>
  <si>
    <t>H11a1</t>
  </si>
  <si>
    <t>INFORMES DE EJECUCIÓN PLANES OPERATIVOS ANUALES VIGENCIAS 2021 Y 2022: La evaluación de los informes de cierre de los POA revela deficiencias relacionadas con la falta de desglose detallado de partidas presupuestales, dificultad para determinar desviaciones presupuestales, carencia de explicaciones detalladas y ausencia de documentación respaldatoria de las inversiones, además.</t>
  </si>
  <si>
    <t>Deficiencia en los informes de cierre de los POA por ausencia de procedimientos que definan la ruta de revisión, los objetivos del informe y las conclusiones a las que se debe llegar. Ausencia de respaldo documental y análisis adecuados de los indicadores.</t>
  </si>
  <si>
    <t>Convocar, solicitar al MADS mesas de trabajo y las dependencias encargadas de los POA, para  definir y estandarizar  los formatos para los informes de cierre de los POA.</t>
  </si>
  <si>
    <t>Desarrollar mínimo dos mesas de trabajo con Minambiente  y con las dependencias encargadas de los POA, para definir los formatos definitivos a tener en cuenta para el informe de cierre</t>
  </si>
  <si>
    <t>2 mesas de trabajo</t>
  </si>
  <si>
    <t>H11a2</t>
  </si>
  <si>
    <t>Formular el procedimiento  de cierre de los POA que definan la ruta de revisión, los objetivos del informe y las conclusiones a las que debe llegar, que incluya el respaldo documental y análisis de indicadores.</t>
  </si>
  <si>
    <t>Elaborar el procedimiento con la participación de las áreas ejecutoras de los proyectos de inversión.</t>
  </si>
  <si>
    <t>Procedimiento publicado</t>
  </si>
  <si>
    <t>2024/07/01</t>
  </si>
  <si>
    <t>H11a3</t>
  </si>
  <si>
    <t>Elaborar los Informes de seguimiento de los POA, que incluyan  conclusiones y análisis de indicadores.</t>
  </si>
  <si>
    <t>Informes de cierre de los POA, que incluyan  conclusiones y análisis de indicadores.</t>
  </si>
  <si>
    <t>2024/12/30</t>
  </si>
  <si>
    <t>H12D11a1</t>
  </si>
  <si>
    <t>PLANIFICACIÓN PRESUPUESTAL: Bajo nivel de ejecución presupuestal, alcanzando un 65% y 66% en 2021, y un 54% y 71% en 2022. deficiencias en la planificación y asignación de recursos para las actividades, poniendo en evidencia la poca eficacia de la gestión presupuestal en la Administración de las áreas del sistema de PNN y la Administración de los recursos provenientes de la TUA.</t>
  </si>
  <si>
    <t>Baja ejecución presupuestal en los POA de las vigencias 2021 y 2022 por deficiencias en la planificación, evidenciando una falta de estudio riguroso en cómo distribuir eficientemente los recursos entre las diferentes metas propuestas, bajo el entendido de que se asignan más recursos frente a los que las metas requieren. Falta de capacidad para ejecutar los recursos presupuestados.</t>
  </si>
  <si>
    <t>Realizar un revisión trimestral de los recursos asignados y recaudados por fuente, versus el plan de adquisiciones, y hacer los ajustes correspondientes para el cumplimiento de metas</t>
  </si>
  <si>
    <t>Adelantar  cuatro mesas de trabajo, dejando actas donde se establecen los ajustes requeridos</t>
  </si>
  <si>
    <t>4 actas</t>
  </si>
  <si>
    <t>2024/02/02</t>
  </si>
  <si>
    <t>2025/03/28</t>
  </si>
  <si>
    <t>H12D11a2</t>
  </si>
  <si>
    <t>Elaborar  un análisis sobre los criterios técnicos por medio de los cuales se asignaron los recursos en la vigencia anterior y proponer  criterios que permitan fortalecer una mejor distribución los recursos para las próximas vigencias</t>
  </si>
  <si>
    <t>Elaborar un documento de recomendaciones  técnicas sobre el resultado del análisis.</t>
  </si>
  <si>
    <t>Documento recomendaciones técnicas</t>
  </si>
  <si>
    <t>2024/07/30</t>
  </si>
  <si>
    <t>H13a1</t>
  </si>
  <si>
    <t>MODIFICACIÓN FORMA DE PAGO DTCA-SUM-9-2021: la revisión documental evidencia la aprobación del pago de cuatro facturas por el supervisor del contrato, sumando un total de $19.782.198, esta acción contradice la cláusula séptima del contrato, que especifica un pago en dos fases y carece de la debida motivación para modificar el acuerdo original entre las partes.</t>
  </si>
  <si>
    <t>Deficiencias en la supervisión, control y seguimiento del contrato. Debilidades de control en la ejecución de los procedimientos de ejecución contractual, que no permitieron detectar las diferencias en las condiciones de pago establecidas en las cláusulas del contrato.</t>
  </si>
  <si>
    <t>Verificar el fortalecimiento Institucional a través de jornadas técnicas de socialización virtual de los lineamientos de supervisión de la gestión contractual expedidos por PNNC.</t>
  </si>
  <si>
    <t>Realizar jornadas de sensibilización virtual del GCT_GU_01_Supervisión e interventoría_V_1  y el GCT_CA_01_Gestión Contractual_V_7, que permitirá fortalecer las herramienta de seguimiento y control de los contratos a cargo de la DTCA, DTPA y sus Áreas Protegidas.  Así mismo para los Abogados encargados de la Estructuración de los procesos</t>
  </si>
  <si>
    <t>Presentación, Listado de Asistencia</t>
  </si>
  <si>
    <t>H13a2</t>
  </si>
  <si>
    <t>Implementar actividades de seguimiento por parte de los supervisores, con el fin de fortalecer el ejercicio de planeación en la suscripción, ejecución,   supervisión y pago  de los contratos de suministro, en la Dirección Territorial Amazonía.</t>
  </si>
  <si>
    <t>Realizar reunión bimestral de seguimiento técnico y jurídico   al cumplimiento de los contratos de suministro, que permita fortalecer el ejercicio en la realización de informes de cumplimiento del objeto contractual.</t>
  </si>
  <si>
    <t>Actas y/o registro de asistencias</t>
  </si>
  <si>
    <t>2024/12/13</t>
  </si>
  <si>
    <t>H14D12a1</t>
  </si>
  <si>
    <t>PRINCIPIO DE PUBLICIDAD Y SEGUIMIENTO DE CONTRATOS- SECOP: Falta de seguimiento oportuno y efectivo por parte de los supervisores a los contratos DTPA-SAMC-FONAM-2022-001 y DTCA-PS-310-2022, al no adelantar acciones para que los contratistas procedan a cargar la información de las facturas al SECOP II.</t>
  </si>
  <si>
    <t>Deficiencias en los mecanismos de seguimiento de la dependencia encargada del cargue de la información a las plataformas establecidas institucionalmente para la publicación de la documentación, evitando que los terceros generen seguimiento y control oportuno al desarrollo de los contratos.</t>
  </si>
  <si>
    <t>Realizar jornadas de sensibilización virtual del GCT_GU_01_Supervisión e interventoría_V_1  y el GCT_CA_01_Gestión Contractual_V_7, que permitirá fortalecer las herramienta de seguimiento y control de los contratos a cargo de la DTCA, DTPA  y sus Áreas Protegidas.</t>
  </si>
  <si>
    <t>H14D12a2</t>
  </si>
  <si>
    <t>Reforzar los puntos de control para la verificación del cargue de la documentación en el SECOP II, como requisito para el pago.</t>
  </si>
  <si>
    <t>Elaborar instructivo  con los requisitos necesarios para el pago de los contratos y socializarlo a los contratistas cuando suscriba el contrato</t>
  </si>
  <si>
    <t>Instructivo elaborado y socializado</t>
  </si>
  <si>
    <t>H15D13F1a</t>
  </si>
  <si>
    <t>CONTRATO DTAM FONAM-CS No.007-2021: revela una irregularidad en el cumplimiento de la cláusula de forma de pago, establece la presentación de facturas, recibo a satisfacción por parte de los Jefes de los PNN's y la verificación del contratista al día en sus obligaciones, no se evidencia el recibido a satisfacción del suministro, ni la presentación de las veleras que respaldan el proceso.</t>
  </si>
  <si>
    <t>Deficiencias en la supervisión, seguimiento y control en la ejecución de los contratos, en cuanto a la falta de entrega de los bienes y servicios por parte del contratista. Incumplimiento contractual total del contrato de suministro DTAM FONAM-CS No.007 — 2021 por $204.456.000, debido a pagos injustificados a los contratistas, al no evidenciarse la entrega de los bienes.</t>
  </si>
  <si>
    <t>2024/10/28</t>
  </si>
  <si>
    <t>Elaborar  y cargar oportunamente en el SECOP los informes de seguimiento técnico, administrativo y financiero (inicio, ejecución y finalización), de los contratos de suministro.</t>
  </si>
  <si>
    <t>Print Secop II</t>
  </si>
  <si>
    <t>H16D14F2a</t>
  </si>
  <si>
    <t>CUMPLIMIENTO CONTRACTUAL Y SUPERVISIÓN CONVENIO INTERADMINISTRATIVO- DTCA-CI-001-2021: presenta una irregularidad en el cumplimiento de la cláusula de forma de pago, ya que el expediente contractual confirma el pago total del convenio, no existe evidencia de la entrega de productos requeridos para el tercer desembolso del 20% del valor aportado en dinero por parte de PNNC.</t>
  </si>
  <si>
    <t>Deficiencias en la supervisión, seguimiento y control en la ejecución de los contratos, en cuanto a la falta de entrega de los bienes y servicios por parte del contratista. Incumplimiento contractual parcial en Convenio Interadministrativo-DTCA-001-2021 por $70.000.000, debido a pagos injustificados a los contratistas, al no evidenciarse la entrega de los bienes.</t>
  </si>
  <si>
    <t>Realizar jornadas de sensibilización virtual del GCT_GU_01_Supervisión e interventoría_V_1  y el GCT_CA_01_Gestión Contractual_V_7, que permitirá fortalecer las herramienta de seguimiento y control de los contratos a cargo de la DTCA y sus Áreas Protegidas, incluyendo a los jefes de las Áreas protegidas en dicha capacitación</t>
  </si>
  <si>
    <t>2024/10/30</t>
  </si>
  <si>
    <t>H17D15F3a</t>
  </si>
  <si>
    <t>ADICIÓN CONTRATO DTCA-SUM-049-2022 la supervisora del contrato solicito adición por valor de $1.237.830, sin embargo, en el texto no justificó a que corresponde el valor de la adición, tampoco aclaró cuántas manillas adicionales debía entregar el contratista. no se encontró evidencia documental ni de la entrada, ni de la salida de almacén de la cantidad señalada en la factura.</t>
  </si>
  <si>
    <t>Deficiencias en el sistema de control interno relacionados con la salvaguarda de los bienes de la entidad, al no dar cumplimiento al procedimiento de almacén para la entrada y salida de bienes. Debilidades en la supervisión del contrato al no verificar el cumplimiento de requisitos contractuales previstos para el pago, en cumplimiento del objeto contractual.</t>
  </si>
  <si>
    <t>Verificar el fortalecimiento Institucional a través de jornadas técnicas de socialización virtual de los lineamientos de  estructuración de los contratos, los supervisión de la gestión contractual expedidos por PNNC.</t>
  </si>
  <si>
    <t>Realizar jornadas de sensibilización virtual del GCT_GU_01_Supervisión e interventoría_V_1  y el GCT_CA_01_Gestión Contractual_V_7, que permitirá fortalecer las herramienta de seguimiento y control de los contratos a cargo de la DTCA y sus Áreas Protegidas.  Así mismo para los Abogados encargados de la Estructuración de los procesos y los jefes de las áreas protegidas</t>
  </si>
  <si>
    <t>Fortalecer los controles en el plazo de ejecución de los contratos, para contar con el tiempo requerido para realizar el trámite administrativo de ingreso de los bienes al almacén.</t>
  </si>
  <si>
    <t>Determinar en los contratos de entrega de bienes que el plazo máximo para entrega sea el 20 de diciembre de la vigencia, teniendo en cuenta los calendarios que establece el Ministerio de Hacienda y Crédito Público.</t>
  </si>
  <si>
    <t>Informe de cierre de vigencia</t>
  </si>
  <si>
    <t>2024/12/01</t>
  </si>
  <si>
    <t>H18D16</t>
  </si>
  <si>
    <t>EJECUCIÓN PRESUPUESTAL GASTOS VIGENCIAS 2021-2022: Ineficiente gestión, planeación institucional y dirección estratégica que arroja un bajo índice de ejecución presupuestal de gastos de los recursos inversión; para vigencia 2021 del 54% y para vigencia 2022 del 46%, que originó constitución de altos porcentajes de reservas presupuestales del 23% y 27% de la apropiación, respectivamente.</t>
  </si>
  <si>
    <t>Debilidades en el direccionamiento estratégico, planeación institucional y gestión contractual de la PNNC en conjunto con la OAP de PNNC, al no implementar seguimiento y evaluación a las funciones administrativas y económicas de la entidad, en relación con la elaboración de actividades que contribuyan al desempeño y ejecución de su objeto misional y presupuestal.</t>
  </si>
  <si>
    <t>Fortalecer el proceso de direccionamiento estratégico y planeación de la entidad, mediante un seguimiento  periódico donde se establezcan las alertas necesarias en el cumplimiento de la ejecución de los recursos</t>
  </si>
  <si>
    <t>Adelantar en el marco del Comité Directivo, el seguimiento periódico a la ejecución de los recursos, determinando las alertas y estableciendo una ayuda de memoria con los ajustes que se propongan</t>
  </si>
  <si>
    <t>Ayudas de memoria</t>
  </si>
  <si>
    <t>2024/11/30</t>
  </si>
  <si>
    <t>H19D17</t>
  </si>
  <si>
    <t>EJECUCIÓN DEL PROGRAMA ANUAL MENSUALIZADO DE CAJA (PAC) VIGENCIAS 2021 Y 2022 SUBCUENTA PARQUES- FONAM: Se evidencia que, como resultado de una baja ejecución presupuestal de gastos, la entidad no cumple las metas globales de pago establecidas por el CONFIS, ejecutando únicamente en el 2021 el 44% y en el 2022 el 47% del PAC asignado en cada vigencia.</t>
  </si>
  <si>
    <t>Inadecuada programación, seguimiento y control de los recursos del PAC, asociado a debilidades en la conciliación y comunicación entre las áreas ejecutoras y el grupo financiero o de tesorería de PNNC. Se evidencia que, como resultado de una baja ejecución presupuestal de gastos, la entidad no cumple las metas globales de pago establecidas por el CONFIS (incumplimiento art. 3 Ley 489/98)</t>
  </si>
  <si>
    <t>Fortalecer el proceso de programación, seguimiento y control del PAC  FONAM entre el Grupo de Gestión Financiera y las dependencias ejecutoras.</t>
  </si>
  <si>
    <t>Realizar mesas de trabajo mensuales con las dependencias ejecutoras del PAC de FONAM para realizar la programación, seguimiento y control de los recursos presupuestales de PAC</t>
  </si>
  <si>
    <t>10 mesas de trabajo</t>
  </si>
  <si>
    <t>PNNC</t>
  </si>
  <si>
    <t>CUMPLIDA - EVIDENCIAS REPORTADAS MEDIANTE ORFEO RADICADO No 20241400001093 DEL 26-04-2024.
SE APORTAN COMO EVIDENCIAS (OFICIO MADS OFICINA ASESORA DE PLANEACIÓN RADICADO No 20241400842951 del 18-04-2024, OFICIO MINHACIENDA SUBDIRECCIÓN DE COMPETITIVIDAD Y DESARROLLO SOSTENIBLE RADICADO No 20241400842901 DEL 18-04-2024 Y OFICIO DEPARTAMENTO NACIONAL DE PLANEACIÓN SUBDIRECCIÓN DE DESCETRALIZACIÓN Y DESARROLLO SOSTENIBLE RADICADO No 20241400842151 DEL 18-04-2024)</t>
  </si>
  <si>
    <t>CUMPLIDA - EVIDENCIAS REPORTADAS MEDIANTE ORFEO RADICADO No 20244300002353 DEL 07-05-2024.
SE APORTA COMO EVIDENCIA MEMORANDO RADICADO No 20244300000443 DEL 25-01-2024 DIRIGIDO AL GRUPO DE TRAMITES Y EVALUACIÓN AMBIENTAL SOLICITANDO LAS LIQUIDACIONES POR TASAS DE AGUA VIGENCIA 2023.</t>
  </si>
  <si>
    <t>CUMPLIDA - EVIDENCIAS REPORTADAS MEDIANTE ORFEO RADICADO No 20246510000133 DEL 10-05-2024.
SE APORTAN COMO EVIDENCIAS LISTADO DE ASISTENCIA DE LA CAPACITACIÓN DEL 09-05-2024 Y PRESENTACIÓN DE LA CAPACITACIÓN.</t>
  </si>
  <si>
    <t>CUMPLIDA - EVIDENCIAS REPORTADAS GGF MEDIANTE ORFEO RADICADO No 20244300002353 DEL 07-05-2024.
SE APORTAN LAS SIGUIENTES EVIDENCIAS:(GUIA TRAMITE DE PAGOS A2-GU-02, PUBLICACIÓN SENDA GUIA TRAMITES DE PAGOS Y CORREO DE CONFIRMACIÓN ACTUALIZACIÓN EN EL SISTEMA DE GESTIÓN DE CALIDAD DEL 17-05-2024).</t>
  </si>
  <si>
    <t>CUMPLIDA - EVIDENCIAS REPORTADAS DTCA MEDIANTE ORFEO RADICADO No 20246510000133 DEL 10-05-2024.
SE APORTAN COMO EVIDENCIAS LISTADO DE ASISTENCIA DE LA CAPACITACIÓN DEL 09-05-2024 Y PRESENTACIÓN DE LA CAPACITACIÓN.
CUMPLIDA - EVIDENCIAS REPORTADAS DTPA MEDIANTE ORFEO RADICADO No 20247500011723 DEL 31-05-2024.
SE APORTAN COMO EVIDENCIAS LISTADO DE ASISTENCIA DE LA CAPACITACIÓN DEL 21-05-2024 Y PRESENTACIÓN DE LA CAPACITACIÓN.</t>
  </si>
  <si>
    <t>CUMPLIDA - EVIDENCIAS REPORTADAS MEDIANTE ORFEO RADICADO No 20242300003623 DEL 17-05-2024 CON LA RELACIÓN DE LAS  LIQUIDACIONES POR TASAS POR USO DE AGUA AL GRUPO DE GESTIÓN FINANCIERA.
SE APORTA COMO EVIDENCIA MEMORANDO GRUPO DE TRAMITES Y EVALUACIÓN AMBIENTAL RADICADO No 20242300001943 DEL 27/03/2024 ENVIADO AL GRUPO DE GESTIÓN FINANCIERA REPORTANDO LAS LIQUIDACIONES POR TASAS DE AGUA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</si>
</sst>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sz val="16"/>
      <color theme="1"/>
      <name val="Arial Narrow"/>
      <family val="2"/>
    </font>
    <font>
      <b/>
      <sz val="18"/>
      <color theme="1"/>
      <name val="Arial Narrow"/>
      <family val="2"/>
    </font>
    <font>
      <sz val="16"/>
      <color theme="1"/>
      <name val="Arial Narrow"/>
      <family val="2"/>
    </font>
    <font>
      <b/>
      <sz val="10"/>
      <color indexed="9"/>
      <name val="Arial Narrow"/>
      <family val="2"/>
    </font>
    <font>
      <b/>
      <sz val="14"/>
      <color indexed="9"/>
      <name val="Arial Narrow"/>
      <family val="2"/>
    </font>
    <font>
      <sz val="10"/>
      <name val="Arial Narrow"/>
      <family val="2"/>
    </font>
    <font>
      <b/>
      <u/>
      <sz val="14"/>
      <color indexed="9"/>
      <name val="Arial Narrow"/>
      <family val="2"/>
    </font>
    <font>
      <b/>
      <sz val="11"/>
      <color theme="1"/>
      <name val="Calibri"/>
      <family val="2"/>
      <scheme val="minor"/>
    </font>
    <font>
      <b/>
      <sz val="10"/>
      <color theme="1"/>
      <name val="Arial"/>
      <family val="2"/>
    </font>
    <font>
      <b/>
      <sz val="10"/>
      <name val="Arial"/>
      <family val="2"/>
    </font>
    <font>
      <b/>
      <sz val="11"/>
      <color theme="1"/>
      <name val="Arial"/>
      <family val="2"/>
    </font>
    <font>
      <sz val="10"/>
      <name val="Arial"/>
      <family val="2"/>
    </font>
    <font>
      <b/>
      <sz val="12"/>
      <color theme="1"/>
      <name val="Arial Narrow"/>
      <family val="2"/>
    </font>
    <font>
      <b/>
      <sz val="10"/>
      <color indexed="9"/>
      <name val="Arial"/>
      <family val="2"/>
    </font>
  </fonts>
  <fills count="12">
    <fill>
      <patternFill patternType="none"/>
    </fill>
    <fill>
      <patternFill patternType="gray125"/>
    </fill>
    <fill>
      <patternFill patternType="solid">
        <fgColor indexed="54"/>
        <bgColor indexed="64"/>
      </patternFill>
    </fill>
    <fill>
      <patternFill patternType="solid">
        <fgColor theme="9" tint="-0.249977111117893"/>
        <bgColor indexed="64"/>
      </patternFill>
    </fill>
    <fill>
      <patternFill patternType="solid">
        <fgColor theme="8"/>
        <bgColor indexed="64"/>
      </patternFill>
    </fill>
    <fill>
      <patternFill patternType="solid">
        <fgColor rgb="FFCCCC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3" fillId="0" borderId="0" xfId="0" applyFont="1" applyAlignment="1">
      <alignment horizontal="center" vertical="top"/>
    </xf>
    <xf numFmtId="0" fontId="3" fillId="0" borderId="0" xfId="0" applyFont="1"/>
    <xf numFmtId="0" fontId="6" fillId="0" borderId="0" xfId="0" applyFont="1"/>
    <xf numFmtId="0" fontId="11" fillId="0" borderId="0" xfId="0" applyFont="1"/>
    <xf numFmtId="0" fontId="15" fillId="0" borderId="0" xfId="0" applyFont="1"/>
    <xf numFmtId="0" fontId="3" fillId="6" borderId="9"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justify" vertical="top" wrapText="1"/>
      <protection locked="0"/>
    </xf>
    <xf numFmtId="0" fontId="9" fillId="11" borderId="9" xfId="0" applyFont="1" applyFill="1" applyBorder="1" applyAlignment="1" applyProtection="1">
      <alignment horizontal="center" vertical="center" wrapText="1"/>
      <protection locked="0"/>
    </xf>
    <xf numFmtId="14" fontId="2" fillId="11" borderId="9" xfId="1" applyNumberFormat="1" applyFont="1" applyFill="1" applyBorder="1" applyAlignment="1" applyProtection="1">
      <alignment horizontal="center" vertical="center" wrapText="1"/>
    </xf>
    <xf numFmtId="9" fontId="2" fillId="11" borderId="9" xfId="1" applyFont="1" applyFill="1" applyBorder="1" applyAlignment="1" applyProtection="1">
      <alignment horizontal="center" vertical="center" wrapText="1"/>
      <protection locked="0"/>
    </xf>
    <xf numFmtId="164" fontId="3" fillId="11" borderId="8" xfId="0" applyNumberFormat="1" applyFont="1" applyFill="1" applyBorder="1" applyAlignment="1" applyProtection="1">
      <alignment horizontal="center" vertical="center" wrapText="1"/>
      <protection locked="0"/>
    </xf>
    <xf numFmtId="0" fontId="3" fillId="8" borderId="9" xfId="0" applyFont="1" applyFill="1" applyBorder="1" applyAlignment="1" applyProtection="1">
      <alignment horizontal="justify" vertical="top" wrapText="1"/>
      <protection locked="0"/>
    </xf>
    <xf numFmtId="0" fontId="3" fillId="8" borderId="15" xfId="0" applyFont="1" applyFill="1" applyBorder="1" applyAlignment="1" applyProtection="1">
      <alignment horizontal="justify" vertical="top" wrapText="1"/>
      <protection locked="0"/>
    </xf>
    <xf numFmtId="0" fontId="3" fillId="0" borderId="6" xfId="0" applyFont="1" applyBorder="1"/>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8" xfId="0" applyFont="1" applyFill="1" applyBorder="1" applyAlignment="1">
      <alignment horizontal="center" vertical="center" wrapText="1"/>
    </xf>
    <xf numFmtId="164" fontId="13" fillId="9" borderId="8"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5" borderId="9" xfId="0" applyFont="1" applyFill="1" applyBorder="1" applyAlignment="1">
      <alignment horizontal="justify" vertical="top" wrapText="1"/>
    </xf>
    <xf numFmtId="0" fontId="3" fillId="5" borderId="9" xfId="0" applyFont="1" applyFill="1" applyBorder="1" applyAlignment="1">
      <alignment horizontal="center" vertical="center" wrapText="1"/>
    </xf>
    <xf numFmtId="164" fontId="3" fillId="5" borderId="9" xfId="0" applyNumberFormat="1" applyFont="1" applyFill="1" applyBorder="1" applyAlignment="1">
      <alignment horizontal="center" vertical="center" wrapText="1"/>
    </xf>
    <xf numFmtId="1" fontId="3" fillId="5" borderId="9"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0" fontId="16" fillId="8" borderId="8" xfId="0" applyFont="1" applyFill="1" applyBorder="1" applyAlignment="1">
      <alignment horizontal="center" vertical="center"/>
    </xf>
    <xf numFmtId="0" fontId="2" fillId="0" borderId="0" xfId="0" applyFont="1" applyBorder="1" applyAlignment="1">
      <alignment vertical="top"/>
    </xf>
    <xf numFmtId="0" fontId="3" fillId="0" borderId="0" xfId="0" applyFont="1" applyBorder="1"/>
    <xf numFmtId="0" fontId="13" fillId="9" borderId="16" xfId="0" applyFont="1" applyFill="1" applyBorder="1" applyAlignment="1">
      <alignment horizontal="center" vertical="center" wrapText="1"/>
    </xf>
    <xf numFmtId="0" fontId="13" fillId="9" borderId="17" xfId="0" applyFont="1" applyFill="1" applyBorder="1" applyAlignment="1">
      <alignment horizontal="center" vertical="center" wrapText="1"/>
    </xf>
    <xf numFmtId="164" fontId="13" fillId="9" borderId="17" xfId="0" applyNumberFormat="1" applyFont="1" applyFill="1" applyBorder="1" applyAlignment="1">
      <alignment horizontal="center" vertical="center" wrapText="1"/>
    </xf>
    <xf numFmtId="0" fontId="13" fillId="9" borderId="18"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18" xfId="0" applyFont="1" applyFill="1" applyBorder="1" applyAlignment="1">
      <alignment horizontal="justify" vertical="top" wrapText="1"/>
    </xf>
    <xf numFmtId="0" fontId="3" fillId="5" borderId="18" xfId="0" applyFont="1" applyFill="1" applyBorder="1" applyAlignment="1">
      <alignment horizontal="center" vertical="center" wrapText="1"/>
    </xf>
    <xf numFmtId="164" fontId="3" fillId="5" borderId="18" xfId="0" applyNumberFormat="1" applyFont="1" applyFill="1" applyBorder="1" applyAlignment="1">
      <alignment horizontal="center" vertical="center" wrapText="1"/>
    </xf>
    <xf numFmtId="1" fontId="3" fillId="5" borderId="18" xfId="0" applyNumberFormat="1" applyFont="1" applyFill="1" applyBorder="1" applyAlignment="1">
      <alignment horizontal="center" vertical="center" wrapText="1"/>
    </xf>
    <xf numFmtId="0" fontId="9" fillId="11" borderId="18" xfId="0" applyFont="1" applyFill="1" applyBorder="1" applyAlignment="1" applyProtection="1">
      <alignment horizontal="center" vertical="center" wrapText="1"/>
      <protection locked="0"/>
    </xf>
    <xf numFmtId="0" fontId="9" fillId="11" borderId="17" xfId="0" applyFont="1" applyFill="1" applyBorder="1" applyAlignment="1">
      <alignment horizontal="center" vertical="center" wrapText="1"/>
    </xf>
    <xf numFmtId="14" fontId="2" fillId="11" borderId="18" xfId="1" applyNumberFormat="1" applyFont="1" applyFill="1" applyBorder="1" applyAlignment="1" applyProtection="1">
      <alignment horizontal="center" vertical="center" wrapText="1"/>
    </xf>
    <xf numFmtId="9" fontId="2" fillId="11" borderId="18" xfId="1" applyFont="1" applyFill="1" applyBorder="1" applyAlignment="1" applyProtection="1">
      <alignment horizontal="center" vertical="center" wrapText="1"/>
      <protection locked="0"/>
    </xf>
    <xf numFmtId="164" fontId="3" fillId="11" borderId="17" xfId="0" applyNumberFormat="1"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justify" vertical="top" wrapText="1"/>
      <protection locked="0"/>
    </xf>
    <xf numFmtId="0" fontId="3" fillId="8" borderId="18" xfId="0" applyFont="1" applyFill="1" applyBorder="1" applyAlignment="1" applyProtection="1">
      <alignment horizontal="justify" vertical="top" wrapText="1"/>
      <protection locked="0"/>
    </xf>
    <xf numFmtId="0" fontId="16" fillId="8" borderId="17" xfId="0" applyFont="1" applyFill="1" applyBorder="1" applyAlignment="1">
      <alignment horizontal="center" vertical="center"/>
    </xf>
    <xf numFmtId="0" fontId="3" fillId="8" borderId="19" xfId="0" applyFont="1" applyFill="1" applyBorder="1" applyAlignment="1" applyProtection="1">
      <alignment horizontal="justify" vertical="top" wrapText="1"/>
      <protection locked="0"/>
    </xf>
    <xf numFmtId="0" fontId="13" fillId="9" borderId="20"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8" xfId="0" applyFont="1" applyFill="1" applyBorder="1" applyAlignment="1">
      <alignment horizontal="justify" vertical="top" wrapText="1"/>
    </xf>
    <xf numFmtId="0" fontId="3" fillId="5" borderId="8" xfId="0"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0" fontId="9" fillId="11" borderId="8" xfId="0" applyFont="1" applyFill="1" applyBorder="1" applyAlignment="1" applyProtection="1">
      <alignment horizontal="center" vertical="center" wrapText="1"/>
      <protection locked="0"/>
    </xf>
    <xf numFmtId="14" fontId="2" fillId="11" borderId="8" xfId="1" applyNumberFormat="1" applyFont="1" applyFill="1" applyBorder="1" applyAlignment="1" applyProtection="1">
      <alignment horizontal="center" vertical="center" wrapText="1"/>
    </xf>
    <xf numFmtId="9" fontId="2" fillId="11" borderId="8" xfId="1"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justify" vertical="top" wrapText="1"/>
      <protection locked="0"/>
    </xf>
    <xf numFmtId="0" fontId="3" fillId="8" borderId="21" xfId="0" applyFont="1" applyFill="1" applyBorder="1" applyAlignment="1" applyProtection="1">
      <alignment horizontal="justify" vertical="top" wrapText="1"/>
      <protection locked="0"/>
    </xf>
    <xf numFmtId="0" fontId="17" fillId="2"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6" borderId="8" xfId="0" quotePrefix="1" applyFont="1" applyFill="1" applyBorder="1" applyAlignment="1" applyProtection="1">
      <alignment horizontal="justify" vertical="top" wrapText="1"/>
      <protection locked="0"/>
    </xf>
    <xf numFmtId="0" fontId="3" fillId="6" borderId="9" xfId="0" quotePrefix="1" applyFont="1" applyFill="1" applyBorder="1" applyAlignment="1" applyProtection="1">
      <alignment horizontal="justify" vertical="top" wrapText="1"/>
      <protection locked="0"/>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5" fillId="8" borderId="1" xfId="0" applyFont="1" applyFill="1" applyBorder="1" applyAlignment="1">
      <alignment horizontal="center"/>
    </xf>
    <xf numFmtId="0" fontId="5" fillId="8" borderId="10" xfId="0" applyFont="1" applyFill="1" applyBorder="1" applyAlignment="1">
      <alignment horizontal="center"/>
    </xf>
    <xf numFmtId="0" fontId="5" fillId="8" borderId="2" xfId="0" applyFont="1" applyFill="1" applyBorder="1" applyAlignment="1">
      <alignment horizontal="center"/>
    </xf>
    <xf numFmtId="0" fontId="5" fillId="6" borderId="1" xfId="0" applyFont="1" applyFill="1" applyBorder="1" applyAlignment="1">
      <alignment horizontal="center"/>
    </xf>
    <xf numFmtId="0" fontId="5" fillId="6" borderId="2" xfId="0" applyFont="1" applyFill="1" applyBorder="1" applyAlignment="1">
      <alignment horizontal="center"/>
    </xf>
    <xf numFmtId="0" fontId="2" fillId="0" borderId="5" xfId="0" applyFont="1" applyBorder="1" applyAlignment="1">
      <alignment horizontal="left" vertical="top"/>
    </xf>
    <xf numFmtId="0" fontId="2" fillId="0" borderId="0" xfId="0" applyFont="1" applyBorder="1" applyAlignment="1">
      <alignment horizontal="left" vertical="top"/>
    </xf>
    <xf numFmtId="0" fontId="4" fillId="11" borderId="1" xfId="0" applyFont="1" applyFill="1" applyBorder="1" applyAlignment="1">
      <alignment horizontal="center"/>
    </xf>
    <xf numFmtId="0" fontId="4" fillId="11" borderId="10" xfId="0" applyFont="1" applyFill="1" applyBorder="1" applyAlignment="1">
      <alignment horizontal="center"/>
    </xf>
    <xf numFmtId="0" fontId="4" fillId="11" borderId="2" xfId="0" applyFont="1" applyFill="1" applyBorder="1" applyAlignment="1">
      <alignment horizontal="center"/>
    </xf>
    <xf numFmtId="0" fontId="4" fillId="5" borderId="1"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2"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
  <sheetViews>
    <sheetView showGridLines="0" tabSelected="1" view="pageBreakPreview" zoomScale="80" zoomScaleNormal="90" zoomScaleSheetLayoutView="80" workbookViewId="0">
      <pane xSplit="1" ySplit="6" topLeftCell="N27" activePane="bottomRight" state="frozen"/>
      <selection pane="topRight" activeCell="B1" sqref="B1"/>
      <selection pane="bottomLeft" activeCell="A7" sqref="A7"/>
      <selection pane="bottomRight" activeCell="V29" sqref="V29"/>
    </sheetView>
  </sheetViews>
  <sheetFormatPr baseColWidth="10" defaultRowHeight="16.5" x14ac:dyDescent="0.3"/>
  <cols>
    <col min="1" max="1" width="4" style="2" bestFit="1" customWidth="1"/>
    <col min="2" max="2" width="10.28515625" style="2" customWidth="1"/>
    <col min="3" max="3" width="15.140625" style="2" bestFit="1" customWidth="1"/>
    <col min="4" max="4" width="15" style="2" customWidth="1"/>
    <col min="5" max="5" width="17" style="2" customWidth="1"/>
    <col min="6" max="6" width="12.140625" style="1" customWidth="1"/>
    <col min="7" max="7" width="38.7109375" style="2" customWidth="1"/>
    <col min="8" max="8" width="35.42578125" style="2" customWidth="1"/>
    <col min="9" max="10" width="29.7109375" style="2" customWidth="1"/>
    <col min="11" max="11" width="22" style="2" customWidth="1"/>
    <col min="12" max="15" width="14.140625" style="2" customWidth="1"/>
    <col min="16" max="17" width="17.140625" style="2" customWidth="1"/>
    <col min="18" max="18" width="11.42578125" style="2"/>
    <col min="19" max="19" width="12.5703125" style="2" customWidth="1"/>
    <col min="20" max="20" width="14.7109375" style="2" customWidth="1"/>
    <col min="21" max="21" width="24.140625" style="2" customWidth="1"/>
    <col min="22" max="22" width="54.28515625" style="2" customWidth="1"/>
    <col min="23" max="23" width="32.5703125" style="2" customWidth="1"/>
    <col min="24" max="24" width="28.28515625" style="2" customWidth="1"/>
    <col min="25" max="25" width="42.7109375" style="2" customWidth="1"/>
    <col min="26" max="16384" width="11.42578125" style="2"/>
  </cols>
  <sheetData>
    <row r="1" spans="1:25" x14ac:dyDescent="0.3">
      <c r="A1" s="70" t="s">
        <v>50</v>
      </c>
      <c r="B1" s="71"/>
      <c r="C1" s="71"/>
      <c r="D1" s="71"/>
      <c r="E1" s="71"/>
      <c r="F1" s="71"/>
      <c r="G1" s="71"/>
      <c r="H1" s="71"/>
      <c r="I1" s="71"/>
      <c r="J1" s="71"/>
      <c r="K1" s="71"/>
      <c r="L1" s="71"/>
      <c r="M1" s="71"/>
      <c r="N1" s="71"/>
      <c r="O1" s="71"/>
      <c r="P1" s="71"/>
      <c r="Q1" s="71"/>
      <c r="R1" s="71"/>
      <c r="S1" s="71"/>
      <c r="T1" s="71"/>
      <c r="U1" s="71"/>
      <c r="V1" s="71"/>
      <c r="W1" s="71"/>
      <c r="X1" s="71"/>
      <c r="Y1" s="72"/>
    </row>
    <row r="2" spans="1:25" x14ac:dyDescent="0.3">
      <c r="A2" s="73" t="s">
        <v>49</v>
      </c>
      <c r="B2" s="74"/>
      <c r="C2" s="74"/>
      <c r="D2" s="74"/>
      <c r="E2" s="74"/>
      <c r="F2" s="74"/>
      <c r="G2" s="74"/>
      <c r="H2" s="74"/>
      <c r="I2" s="74"/>
      <c r="J2" s="74"/>
      <c r="K2" s="74"/>
      <c r="L2" s="74"/>
      <c r="M2" s="74"/>
      <c r="N2" s="74"/>
      <c r="O2" s="74"/>
      <c r="P2" s="74"/>
      <c r="Q2" s="74"/>
      <c r="R2" s="74"/>
      <c r="S2" s="74"/>
      <c r="T2" s="74"/>
      <c r="U2" s="74"/>
      <c r="V2" s="74"/>
      <c r="W2" s="74"/>
      <c r="X2" s="74"/>
      <c r="Y2" s="75"/>
    </row>
    <row r="3" spans="1:25" x14ac:dyDescent="0.3">
      <c r="A3" s="73" t="s">
        <v>51</v>
      </c>
      <c r="B3" s="74"/>
      <c r="C3" s="74"/>
      <c r="D3" s="74"/>
      <c r="E3" s="74"/>
      <c r="F3" s="74"/>
      <c r="G3" s="74"/>
      <c r="H3" s="74"/>
      <c r="I3" s="74"/>
      <c r="J3" s="74"/>
      <c r="K3" s="74"/>
      <c r="L3" s="74"/>
      <c r="M3" s="74"/>
      <c r="N3" s="74"/>
      <c r="O3" s="74"/>
      <c r="P3" s="74"/>
      <c r="Q3" s="74"/>
      <c r="R3" s="74"/>
      <c r="S3" s="74"/>
      <c r="T3" s="74"/>
      <c r="U3" s="74"/>
      <c r="V3" s="74"/>
      <c r="W3" s="74"/>
      <c r="X3" s="74"/>
      <c r="Y3" s="75"/>
    </row>
    <row r="4" spans="1:25" ht="17.25" thickBot="1" x14ac:dyDescent="0.35">
      <c r="A4" s="81" t="s">
        <v>34</v>
      </c>
      <c r="B4" s="82"/>
      <c r="C4" s="82"/>
      <c r="D4" s="82"/>
      <c r="E4" s="82"/>
      <c r="F4" s="82"/>
      <c r="G4" s="82"/>
      <c r="H4" s="33"/>
      <c r="I4" s="34"/>
      <c r="J4" s="34"/>
      <c r="K4" s="34"/>
      <c r="L4" s="34"/>
      <c r="M4" s="34"/>
      <c r="N4" s="34"/>
      <c r="O4" s="34"/>
      <c r="P4" s="34"/>
      <c r="Q4" s="34"/>
      <c r="R4" s="34"/>
      <c r="S4" s="34"/>
      <c r="T4" s="34"/>
      <c r="U4" s="34"/>
      <c r="V4" s="34"/>
      <c r="W4" s="34"/>
      <c r="X4" s="34"/>
      <c r="Y4" s="14"/>
    </row>
    <row r="5" spans="1:25" s="3" customFormat="1" ht="24" thickBot="1" x14ac:dyDescent="0.4">
      <c r="A5" s="86" t="s">
        <v>12</v>
      </c>
      <c r="B5" s="87"/>
      <c r="C5" s="87"/>
      <c r="D5" s="87"/>
      <c r="E5" s="87"/>
      <c r="F5" s="87"/>
      <c r="G5" s="87"/>
      <c r="H5" s="87"/>
      <c r="I5" s="87"/>
      <c r="J5" s="87"/>
      <c r="K5" s="87"/>
      <c r="L5" s="87"/>
      <c r="M5" s="87"/>
      <c r="N5" s="87"/>
      <c r="O5" s="88"/>
      <c r="P5" s="83" t="s">
        <v>33</v>
      </c>
      <c r="Q5" s="84"/>
      <c r="R5" s="84"/>
      <c r="S5" s="84"/>
      <c r="T5" s="85"/>
      <c r="U5" s="79" t="s">
        <v>48</v>
      </c>
      <c r="V5" s="80"/>
      <c r="W5" s="76" t="s">
        <v>20</v>
      </c>
      <c r="X5" s="77"/>
      <c r="Y5" s="78"/>
    </row>
    <row r="6" spans="1:25" ht="51.75" thickBot="1" x14ac:dyDescent="0.35">
      <c r="A6" s="15" t="s">
        <v>10</v>
      </c>
      <c r="B6" s="16" t="s">
        <v>15</v>
      </c>
      <c r="C6" s="16" t="s">
        <v>16</v>
      </c>
      <c r="D6" s="16" t="s">
        <v>17</v>
      </c>
      <c r="E6" s="16" t="s">
        <v>11</v>
      </c>
      <c r="F6" s="17" t="s">
        <v>0</v>
      </c>
      <c r="G6" s="17" t="s">
        <v>1</v>
      </c>
      <c r="H6" s="17" t="s">
        <v>2</v>
      </c>
      <c r="I6" s="17" t="s">
        <v>3</v>
      </c>
      <c r="J6" s="17" t="s">
        <v>4</v>
      </c>
      <c r="K6" s="17" t="s">
        <v>5</v>
      </c>
      <c r="L6" s="17" t="s">
        <v>6</v>
      </c>
      <c r="M6" s="17" t="s">
        <v>7</v>
      </c>
      <c r="N6" s="66" t="s">
        <v>42</v>
      </c>
      <c r="O6" s="66" t="s">
        <v>39</v>
      </c>
      <c r="P6" s="67" t="s">
        <v>35</v>
      </c>
      <c r="Q6" s="67" t="s">
        <v>38</v>
      </c>
      <c r="R6" s="67" t="s">
        <v>36</v>
      </c>
      <c r="S6" s="67" t="s">
        <v>37</v>
      </c>
      <c r="T6" s="67" t="s">
        <v>8</v>
      </c>
      <c r="U6" s="18" t="s">
        <v>13</v>
      </c>
      <c r="V6" s="19" t="s">
        <v>14</v>
      </c>
      <c r="W6" s="20" t="s">
        <v>18</v>
      </c>
      <c r="X6" s="20" t="s">
        <v>21</v>
      </c>
      <c r="Y6" s="21" t="s">
        <v>19</v>
      </c>
    </row>
    <row r="7" spans="1:25" ht="165" x14ac:dyDescent="0.3">
      <c r="A7" s="54">
        <v>1</v>
      </c>
      <c r="B7" s="23">
        <v>2023</v>
      </c>
      <c r="C7" s="24">
        <v>45320</v>
      </c>
      <c r="D7" s="23" t="s">
        <v>47</v>
      </c>
      <c r="E7" s="23" t="s">
        <v>164</v>
      </c>
      <c r="F7" s="55" t="s">
        <v>52</v>
      </c>
      <c r="G7" s="56" t="s">
        <v>53</v>
      </c>
      <c r="H7" s="56" t="s">
        <v>54</v>
      </c>
      <c r="I7" s="56" t="s">
        <v>55</v>
      </c>
      <c r="J7" s="56" t="s">
        <v>56</v>
      </c>
      <c r="K7" s="56" t="s">
        <v>57</v>
      </c>
      <c r="L7" s="57">
        <v>3</v>
      </c>
      <c r="M7" s="58" t="s">
        <v>45</v>
      </c>
      <c r="N7" s="58" t="s">
        <v>58</v>
      </c>
      <c r="O7" s="59">
        <v>12</v>
      </c>
      <c r="P7" s="60"/>
      <c r="Q7" s="31" t="str">
        <f>IF(P7/L7&gt;=100%,"Cumplida","No Cumplida")</f>
        <v>No Cumplida</v>
      </c>
      <c r="R7" s="61" t="str">
        <f t="shared" ref="R7:R16" ca="1" si="0">IF(OR(AND(TODAY()&lt;=T7,Q7="Cumplida"),Q7="Cumplida"),"Finalizada",IF(TODAY()&lt;=T7,"En términos","Vencida"))</f>
        <v>En términos</v>
      </c>
      <c r="S7" s="62" t="s">
        <v>9</v>
      </c>
      <c r="T7" s="11" t="str">
        <f t="shared" ref="T7:T16" si="1">+N7</f>
        <v>2024/04/30</v>
      </c>
      <c r="U7" s="63">
        <v>3</v>
      </c>
      <c r="V7" s="68" t="s">
        <v>165</v>
      </c>
      <c r="W7" s="64"/>
      <c r="X7" s="32" t="s">
        <v>31</v>
      </c>
      <c r="Y7" s="65"/>
    </row>
    <row r="8" spans="1:25" ht="165" x14ac:dyDescent="0.3">
      <c r="A8" s="22">
        <v>2</v>
      </c>
      <c r="B8" s="23">
        <v>2023</v>
      </c>
      <c r="C8" s="24">
        <v>45320</v>
      </c>
      <c r="D8" s="23" t="s">
        <v>47</v>
      </c>
      <c r="E8" s="25" t="s">
        <v>164</v>
      </c>
      <c r="F8" s="26" t="s">
        <v>59</v>
      </c>
      <c r="G8" s="27" t="s">
        <v>53</v>
      </c>
      <c r="H8" s="27" t="s">
        <v>54</v>
      </c>
      <c r="I8" s="27" t="s">
        <v>55</v>
      </c>
      <c r="J8" s="27" t="s">
        <v>60</v>
      </c>
      <c r="K8" s="27" t="s">
        <v>61</v>
      </c>
      <c r="L8" s="28">
        <v>3</v>
      </c>
      <c r="M8" s="29" t="s">
        <v>45</v>
      </c>
      <c r="N8" s="29" t="s">
        <v>62</v>
      </c>
      <c r="O8" s="30">
        <v>30</v>
      </c>
      <c r="P8" s="8"/>
      <c r="Q8" s="31" t="str">
        <f t="shared" ref="Q8:Q16" si="2">IF(P8/L8&gt;=100%,"Cumplida","No Cumplida")</f>
        <v>No Cumplida</v>
      </c>
      <c r="R8" s="9" t="str">
        <f t="shared" ca="1" si="0"/>
        <v>En términos</v>
      </c>
      <c r="S8" s="10" t="s">
        <v>9</v>
      </c>
      <c r="T8" s="11" t="str">
        <f t="shared" si="1"/>
        <v>2024/08/30</v>
      </c>
      <c r="U8" s="6"/>
      <c r="V8" s="7"/>
      <c r="W8" s="12"/>
      <c r="X8" s="32" t="s">
        <v>31</v>
      </c>
      <c r="Y8" s="13"/>
    </row>
    <row r="9" spans="1:25" ht="148.5" x14ac:dyDescent="0.3">
      <c r="A9" s="22">
        <v>3</v>
      </c>
      <c r="B9" s="23">
        <v>2023</v>
      </c>
      <c r="C9" s="24">
        <v>45320</v>
      </c>
      <c r="D9" s="23" t="s">
        <v>47</v>
      </c>
      <c r="E9" s="25" t="s">
        <v>164</v>
      </c>
      <c r="F9" s="26" t="s">
        <v>63</v>
      </c>
      <c r="G9" s="27" t="s">
        <v>64</v>
      </c>
      <c r="H9" s="27" t="s">
        <v>65</v>
      </c>
      <c r="I9" s="27" t="s">
        <v>66</v>
      </c>
      <c r="J9" s="27" t="s">
        <v>67</v>
      </c>
      <c r="K9" s="27" t="s">
        <v>68</v>
      </c>
      <c r="L9" s="28">
        <v>1</v>
      </c>
      <c r="M9" s="29" t="s">
        <v>45</v>
      </c>
      <c r="N9" s="29" t="s">
        <v>69</v>
      </c>
      <c r="O9" s="30">
        <v>4</v>
      </c>
      <c r="P9" s="8"/>
      <c r="Q9" s="31" t="str">
        <f t="shared" si="2"/>
        <v>No Cumplida</v>
      </c>
      <c r="R9" s="9" t="str">
        <f t="shared" ca="1" si="0"/>
        <v>En términos</v>
      </c>
      <c r="S9" s="10" t="s">
        <v>9</v>
      </c>
      <c r="T9" s="11" t="str">
        <f t="shared" si="1"/>
        <v>2024/02/29</v>
      </c>
      <c r="U9" s="6">
        <v>1</v>
      </c>
      <c r="V9" s="69" t="s">
        <v>166</v>
      </c>
      <c r="W9" s="12"/>
      <c r="X9" s="32" t="s">
        <v>31</v>
      </c>
      <c r="Y9" s="13"/>
    </row>
    <row r="10" spans="1:25" ht="148.5" x14ac:dyDescent="0.3">
      <c r="A10" s="22">
        <v>4</v>
      </c>
      <c r="B10" s="23">
        <v>2023</v>
      </c>
      <c r="C10" s="24">
        <v>45320</v>
      </c>
      <c r="D10" s="23" t="s">
        <v>47</v>
      </c>
      <c r="E10" s="25" t="s">
        <v>164</v>
      </c>
      <c r="F10" s="26" t="s">
        <v>70</v>
      </c>
      <c r="G10" s="27" t="s">
        <v>64</v>
      </c>
      <c r="H10" s="27" t="s">
        <v>65</v>
      </c>
      <c r="I10" s="27" t="s">
        <v>71</v>
      </c>
      <c r="J10" s="27" t="s">
        <v>72</v>
      </c>
      <c r="K10" s="27" t="s">
        <v>73</v>
      </c>
      <c r="L10" s="28">
        <v>1</v>
      </c>
      <c r="M10" s="29" t="s">
        <v>44</v>
      </c>
      <c r="N10" s="29" t="s">
        <v>74</v>
      </c>
      <c r="O10" s="30">
        <v>4</v>
      </c>
      <c r="P10" s="8"/>
      <c r="Q10" s="31" t="str">
        <f t="shared" si="2"/>
        <v>No Cumplida</v>
      </c>
      <c r="R10" s="9" t="str">
        <f t="shared" ca="1" si="0"/>
        <v>En términos</v>
      </c>
      <c r="S10" s="10" t="s">
        <v>9</v>
      </c>
      <c r="T10" s="11" t="str">
        <f t="shared" si="1"/>
        <v>2024/03/30</v>
      </c>
      <c r="U10" s="6">
        <v>1</v>
      </c>
      <c r="V10" s="69" t="s">
        <v>170</v>
      </c>
      <c r="W10" s="12"/>
      <c r="X10" s="32" t="s">
        <v>31</v>
      </c>
      <c r="Y10" s="13"/>
    </row>
    <row r="11" spans="1:25" ht="159.75" customHeight="1" x14ac:dyDescent="0.3">
      <c r="A11" s="22">
        <v>5</v>
      </c>
      <c r="B11" s="23">
        <v>2023</v>
      </c>
      <c r="C11" s="24">
        <v>45320</v>
      </c>
      <c r="D11" s="23" t="s">
        <v>47</v>
      </c>
      <c r="E11" s="25" t="s">
        <v>164</v>
      </c>
      <c r="F11" s="26" t="s">
        <v>75</v>
      </c>
      <c r="G11" s="27" t="s">
        <v>76</v>
      </c>
      <c r="H11" s="27" t="s">
        <v>77</v>
      </c>
      <c r="I11" s="27" t="s">
        <v>78</v>
      </c>
      <c r="J11" s="27" t="s">
        <v>79</v>
      </c>
      <c r="K11" s="27" t="s">
        <v>80</v>
      </c>
      <c r="L11" s="28">
        <v>3</v>
      </c>
      <c r="M11" s="29" t="s">
        <v>44</v>
      </c>
      <c r="N11" s="29" t="s">
        <v>62</v>
      </c>
      <c r="O11" s="30">
        <v>26</v>
      </c>
      <c r="P11" s="8"/>
      <c r="Q11" s="31" t="str">
        <f t="shared" si="2"/>
        <v>No Cumplida</v>
      </c>
      <c r="R11" s="9" t="str">
        <f t="shared" ca="1" si="0"/>
        <v>En términos</v>
      </c>
      <c r="S11" s="10" t="s">
        <v>9</v>
      </c>
      <c r="T11" s="11" t="str">
        <f t="shared" si="1"/>
        <v>2024/08/30</v>
      </c>
      <c r="U11" s="6"/>
      <c r="V11" s="7"/>
      <c r="W11" s="12"/>
      <c r="X11" s="32" t="s">
        <v>31</v>
      </c>
      <c r="Y11" s="13"/>
    </row>
    <row r="12" spans="1:25" ht="160.5" customHeight="1" x14ac:dyDescent="0.3">
      <c r="A12" s="22">
        <v>6</v>
      </c>
      <c r="B12" s="23">
        <v>2023</v>
      </c>
      <c r="C12" s="24">
        <v>45320</v>
      </c>
      <c r="D12" s="23" t="s">
        <v>47</v>
      </c>
      <c r="E12" s="25" t="s">
        <v>164</v>
      </c>
      <c r="F12" s="26" t="s">
        <v>81</v>
      </c>
      <c r="G12" s="27" t="s">
        <v>76</v>
      </c>
      <c r="H12" s="27" t="s">
        <v>77</v>
      </c>
      <c r="I12" s="27" t="s">
        <v>78</v>
      </c>
      <c r="J12" s="27" t="s">
        <v>82</v>
      </c>
      <c r="K12" s="27" t="s">
        <v>83</v>
      </c>
      <c r="L12" s="28">
        <v>2</v>
      </c>
      <c r="M12" s="29" t="s">
        <v>44</v>
      </c>
      <c r="N12" s="29" t="s">
        <v>62</v>
      </c>
      <c r="O12" s="30">
        <v>26</v>
      </c>
      <c r="P12" s="8"/>
      <c r="Q12" s="31" t="str">
        <f t="shared" si="2"/>
        <v>No Cumplida</v>
      </c>
      <c r="R12" s="9" t="str">
        <f t="shared" ca="1" si="0"/>
        <v>En términos</v>
      </c>
      <c r="S12" s="10" t="s">
        <v>9</v>
      </c>
      <c r="T12" s="11" t="str">
        <f t="shared" si="1"/>
        <v>2024/08/30</v>
      </c>
      <c r="U12" s="6"/>
      <c r="V12" s="7"/>
      <c r="W12" s="12"/>
      <c r="X12" s="32" t="s">
        <v>31</v>
      </c>
      <c r="Y12" s="13"/>
    </row>
    <row r="13" spans="1:25" ht="179.25" customHeight="1" x14ac:dyDescent="0.3">
      <c r="A13" s="22">
        <v>7</v>
      </c>
      <c r="B13" s="23">
        <v>2023</v>
      </c>
      <c r="C13" s="24">
        <v>45320</v>
      </c>
      <c r="D13" s="23" t="s">
        <v>47</v>
      </c>
      <c r="E13" s="25" t="s">
        <v>164</v>
      </c>
      <c r="F13" s="26" t="s">
        <v>84</v>
      </c>
      <c r="G13" s="27" t="s">
        <v>85</v>
      </c>
      <c r="H13" s="27" t="s">
        <v>86</v>
      </c>
      <c r="I13" s="27" t="s">
        <v>87</v>
      </c>
      <c r="J13" s="27" t="s">
        <v>88</v>
      </c>
      <c r="K13" s="27" t="s">
        <v>89</v>
      </c>
      <c r="L13" s="28">
        <v>2</v>
      </c>
      <c r="M13" s="29" t="s">
        <v>44</v>
      </c>
      <c r="N13" s="29" t="s">
        <v>62</v>
      </c>
      <c r="O13" s="30">
        <v>26</v>
      </c>
      <c r="P13" s="8"/>
      <c r="Q13" s="31" t="str">
        <f t="shared" si="2"/>
        <v>No Cumplida</v>
      </c>
      <c r="R13" s="9" t="str">
        <f t="shared" ca="1" si="0"/>
        <v>En términos</v>
      </c>
      <c r="S13" s="10" t="s">
        <v>9</v>
      </c>
      <c r="T13" s="11" t="str">
        <f t="shared" si="1"/>
        <v>2024/08/30</v>
      </c>
      <c r="U13" s="6"/>
      <c r="V13" s="7"/>
      <c r="W13" s="12"/>
      <c r="X13" s="32" t="s">
        <v>31</v>
      </c>
      <c r="Y13" s="13"/>
    </row>
    <row r="14" spans="1:25" ht="175.5" customHeight="1" x14ac:dyDescent="0.3">
      <c r="A14" s="22">
        <v>8</v>
      </c>
      <c r="B14" s="23">
        <v>2023</v>
      </c>
      <c r="C14" s="24">
        <v>45320</v>
      </c>
      <c r="D14" s="23" t="s">
        <v>47</v>
      </c>
      <c r="E14" s="25" t="s">
        <v>164</v>
      </c>
      <c r="F14" s="26" t="s">
        <v>90</v>
      </c>
      <c r="G14" s="27" t="s">
        <v>85</v>
      </c>
      <c r="H14" s="27" t="s">
        <v>86</v>
      </c>
      <c r="I14" s="27" t="s">
        <v>91</v>
      </c>
      <c r="J14" s="27" t="s">
        <v>92</v>
      </c>
      <c r="K14" s="27" t="s">
        <v>93</v>
      </c>
      <c r="L14" s="28">
        <v>1</v>
      </c>
      <c r="M14" s="29" t="s">
        <v>44</v>
      </c>
      <c r="N14" s="29" t="s">
        <v>94</v>
      </c>
      <c r="O14" s="30">
        <v>17</v>
      </c>
      <c r="P14" s="8"/>
      <c r="Q14" s="31" t="str">
        <f t="shared" si="2"/>
        <v>No Cumplida</v>
      </c>
      <c r="R14" s="9" t="str">
        <f t="shared" ca="1" si="0"/>
        <v>En términos</v>
      </c>
      <c r="S14" s="10" t="s">
        <v>9</v>
      </c>
      <c r="T14" s="11" t="str">
        <f t="shared" si="1"/>
        <v>2024/07/01</v>
      </c>
      <c r="U14" s="6"/>
      <c r="V14" s="7"/>
      <c r="W14" s="12"/>
      <c r="X14" s="32" t="s">
        <v>31</v>
      </c>
      <c r="Y14" s="13"/>
    </row>
    <row r="15" spans="1:25" ht="174.75" customHeight="1" x14ac:dyDescent="0.3">
      <c r="A15" s="22">
        <v>9</v>
      </c>
      <c r="B15" s="23">
        <v>2023</v>
      </c>
      <c r="C15" s="24">
        <v>45320</v>
      </c>
      <c r="D15" s="23" t="s">
        <v>47</v>
      </c>
      <c r="E15" s="25" t="s">
        <v>164</v>
      </c>
      <c r="F15" s="26" t="s">
        <v>95</v>
      </c>
      <c r="G15" s="27" t="s">
        <v>85</v>
      </c>
      <c r="H15" s="27" t="s">
        <v>86</v>
      </c>
      <c r="I15" s="27" t="s">
        <v>91</v>
      </c>
      <c r="J15" s="27" t="s">
        <v>96</v>
      </c>
      <c r="K15" s="27" t="s">
        <v>97</v>
      </c>
      <c r="L15" s="28">
        <v>2</v>
      </c>
      <c r="M15" s="29" t="s">
        <v>44</v>
      </c>
      <c r="N15" s="29" t="s">
        <v>98</v>
      </c>
      <c r="O15" s="30">
        <v>43</v>
      </c>
      <c r="P15" s="8"/>
      <c r="Q15" s="31" t="str">
        <f t="shared" si="2"/>
        <v>No Cumplida</v>
      </c>
      <c r="R15" s="9" t="str">
        <f t="shared" ca="1" si="0"/>
        <v>En términos</v>
      </c>
      <c r="S15" s="10" t="s">
        <v>9</v>
      </c>
      <c r="T15" s="11" t="str">
        <f t="shared" si="1"/>
        <v>2024/12/30</v>
      </c>
      <c r="U15" s="6"/>
      <c r="V15" s="7"/>
      <c r="W15" s="12"/>
      <c r="X15" s="32" t="s">
        <v>31</v>
      </c>
      <c r="Y15" s="13"/>
    </row>
    <row r="16" spans="1:25" ht="165" x14ac:dyDescent="0.3">
      <c r="A16" s="22">
        <v>10</v>
      </c>
      <c r="B16" s="23">
        <v>2023</v>
      </c>
      <c r="C16" s="24">
        <v>45320</v>
      </c>
      <c r="D16" s="23" t="s">
        <v>47</v>
      </c>
      <c r="E16" s="25" t="s">
        <v>164</v>
      </c>
      <c r="F16" s="26" t="s">
        <v>99</v>
      </c>
      <c r="G16" s="27" t="s">
        <v>100</v>
      </c>
      <c r="H16" s="27" t="s">
        <v>101</v>
      </c>
      <c r="I16" s="27" t="s">
        <v>102</v>
      </c>
      <c r="J16" s="27" t="s">
        <v>103</v>
      </c>
      <c r="K16" s="27" t="s">
        <v>104</v>
      </c>
      <c r="L16" s="28">
        <v>4</v>
      </c>
      <c r="M16" s="29" t="s">
        <v>105</v>
      </c>
      <c r="N16" s="29" t="s">
        <v>106</v>
      </c>
      <c r="O16" s="30">
        <v>60</v>
      </c>
      <c r="P16" s="8"/>
      <c r="Q16" s="31" t="str">
        <f t="shared" si="2"/>
        <v>No Cumplida</v>
      </c>
      <c r="R16" s="9" t="str">
        <f t="shared" ca="1" si="0"/>
        <v>En términos</v>
      </c>
      <c r="S16" s="10" t="s">
        <v>9</v>
      </c>
      <c r="T16" s="11" t="str">
        <f t="shared" si="1"/>
        <v>2025/03/28</v>
      </c>
      <c r="U16" s="6"/>
      <c r="V16" s="7"/>
      <c r="W16" s="12"/>
      <c r="X16" s="32" t="s">
        <v>31</v>
      </c>
      <c r="Y16" s="13"/>
    </row>
    <row r="17" spans="1:25" ht="165" x14ac:dyDescent="0.3">
      <c r="A17" s="22">
        <v>11</v>
      </c>
      <c r="B17" s="23">
        <v>2023</v>
      </c>
      <c r="C17" s="24">
        <v>45320</v>
      </c>
      <c r="D17" s="23" t="s">
        <v>47</v>
      </c>
      <c r="E17" s="25" t="s">
        <v>164</v>
      </c>
      <c r="F17" s="26" t="s">
        <v>107</v>
      </c>
      <c r="G17" s="27" t="s">
        <v>100</v>
      </c>
      <c r="H17" s="27" t="s">
        <v>101</v>
      </c>
      <c r="I17" s="27" t="s">
        <v>108</v>
      </c>
      <c r="J17" s="27" t="s">
        <v>109</v>
      </c>
      <c r="K17" s="27" t="s">
        <v>110</v>
      </c>
      <c r="L17" s="28">
        <v>1</v>
      </c>
      <c r="M17" s="29" t="s">
        <v>44</v>
      </c>
      <c r="N17" s="29" t="s">
        <v>111</v>
      </c>
      <c r="O17" s="30">
        <v>21</v>
      </c>
      <c r="P17" s="8"/>
      <c r="Q17" s="31" t="str">
        <f t="shared" ref="Q17:Q29" si="3">IF(P17/L17&gt;=100%,"Cumplida","No Cumplida")</f>
        <v>No Cumplida</v>
      </c>
      <c r="R17" s="9" t="str">
        <f t="shared" ref="R17:R29" ca="1" si="4">IF(OR(AND(TODAY()&lt;=T17,Q17="Cumplida"),Q17="Cumplida"),"Finalizada",IF(TODAY()&lt;=T17,"En términos","Vencida"))</f>
        <v>En términos</v>
      </c>
      <c r="S17" s="10" t="s">
        <v>9</v>
      </c>
      <c r="T17" s="11" t="str">
        <f t="shared" ref="T17:T29" si="5">+N17</f>
        <v>2024/07/30</v>
      </c>
      <c r="U17" s="6"/>
      <c r="V17" s="7"/>
      <c r="W17" s="12"/>
      <c r="X17" s="32" t="s">
        <v>31</v>
      </c>
      <c r="Y17" s="13"/>
    </row>
    <row r="18" spans="1:25" ht="195" customHeight="1" x14ac:dyDescent="0.3">
      <c r="A18" s="22">
        <v>12</v>
      </c>
      <c r="B18" s="23">
        <v>2023</v>
      </c>
      <c r="C18" s="24">
        <v>45320</v>
      </c>
      <c r="D18" s="23" t="s">
        <v>47</v>
      </c>
      <c r="E18" s="25" t="s">
        <v>164</v>
      </c>
      <c r="F18" s="26" t="s">
        <v>112</v>
      </c>
      <c r="G18" s="27" t="s">
        <v>113</v>
      </c>
      <c r="H18" s="27" t="s">
        <v>114</v>
      </c>
      <c r="I18" s="27" t="s">
        <v>115</v>
      </c>
      <c r="J18" s="27" t="s">
        <v>116</v>
      </c>
      <c r="K18" s="27" t="s">
        <v>117</v>
      </c>
      <c r="L18" s="28">
        <v>2</v>
      </c>
      <c r="M18" s="29" t="s">
        <v>45</v>
      </c>
      <c r="N18" s="29" t="s">
        <v>46</v>
      </c>
      <c r="O18" s="30">
        <v>21</v>
      </c>
      <c r="P18" s="8"/>
      <c r="Q18" s="31" t="str">
        <f t="shared" si="3"/>
        <v>No Cumplida</v>
      </c>
      <c r="R18" s="9" t="str">
        <f t="shared" ca="1" si="4"/>
        <v>En términos</v>
      </c>
      <c r="S18" s="10" t="s">
        <v>9</v>
      </c>
      <c r="T18" s="11" t="str">
        <f t="shared" si="5"/>
        <v>2024/06/30</v>
      </c>
      <c r="U18" s="6">
        <v>2</v>
      </c>
      <c r="V18" s="69" t="s">
        <v>167</v>
      </c>
      <c r="W18" s="12"/>
      <c r="X18" s="32" t="s">
        <v>31</v>
      </c>
      <c r="Y18" s="13"/>
    </row>
    <row r="19" spans="1:25" ht="148.5" x14ac:dyDescent="0.3">
      <c r="A19" s="22">
        <v>13</v>
      </c>
      <c r="B19" s="23">
        <v>2023</v>
      </c>
      <c r="C19" s="24">
        <v>45320</v>
      </c>
      <c r="D19" s="23" t="s">
        <v>47</v>
      </c>
      <c r="E19" s="25" t="s">
        <v>164</v>
      </c>
      <c r="F19" s="26" t="s">
        <v>118</v>
      </c>
      <c r="G19" s="27" t="s">
        <v>113</v>
      </c>
      <c r="H19" s="27" t="s">
        <v>114</v>
      </c>
      <c r="I19" s="27" t="s">
        <v>119</v>
      </c>
      <c r="J19" s="27" t="s">
        <v>120</v>
      </c>
      <c r="K19" s="27" t="s">
        <v>121</v>
      </c>
      <c r="L19" s="28">
        <v>4</v>
      </c>
      <c r="M19" s="29" t="s">
        <v>45</v>
      </c>
      <c r="N19" s="29" t="s">
        <v>122</v>
      </c>
      <c r="O19" s="30">
        <v>45</v>
      </c>
      <c r="P19" s="8"/>
      <c r="Q19" s="31" t="str">
        <f t="shared" si="3"/>
        <v>No Cumplida</v>
      </c>
      <c r="R19" s="9" t="str">
        <f t="shared" ca="1" si="4"/>
        <v>En términos</v>
      </c>
      <c r="S19" s="10" t="s">
        <v>9</v>
      </c>
      <c r="T19" s="11" t="str">
        <f t="shared" si="5"/>
        <v>2024/12/13</v>
      </c>
      <c r="U19" s="6"/>
      <c r="V19" s="7"/>
      <c r="W19" s="12"/>
      <c r="X19" s="32" t="s">
        <v>31</v>
      </c>
      <c r="Y19" s="13"/>
    </row>
    <row r="20" spans="1:25" ht="181.5" x14ac:dyDescent="0.3">
      <c r="A20" s="22">
        <v>14</v>
      </c>
      <c r="B20" s="23">
        <v>2023</v>
      </c>
      <c r="C20" s="24">
        <v>45320</v>
      </c>
      <c r="D20" s="23" t="s">
        <v>47</v>
      </c>
      <c r="E20" s="25" t="s">
        <v>164</v>
      </c>
      <c r="F20" s="26" t="s">
        <v>123</v>
      </c>
      <c r="G20" s="27" t="s">
        <v>124</v>
      </c>
      <c r="H20" s="27" t="s">
        <v>125</v>
      </c>
      <c r="I20" s="27" t="s">
        <v>115</v>
      </c>
      <c r="J20" s="27" t="s">
        <v>126</v>
      </c>
      <c r="K20" s="27" t="s">
        <v>117</v>
      </c>
      <c r="L20" s="28">
        <v>2</v>
      </c>
      <c r="M20" s="29" t="s">
        <v>45</v>
      </c>
      <c r="N20" s="29" t="s">
        <v>46</v>
      </c>
      <c r="O20" s="30">
        <v>21</v>
      </c>
      <c r="P20" s="8"/>
      <c r="Q20" s="31" t="str">
        <f t="shared" si="3"/>
        <v>No Cumplida</v>
      </c>
      <c r="R20" s="9" t="str">
        <f t="shared" ca="1" si="4"/>
        <v>En términos</v>
      </c>
      <c r="S20" s="10" t="s">
        <v>9</v>
      </c>
      <c r="T20" s="11" t="str">
        <f t="shared" si="5"/>
        <v>2024/06/30</v>
      </c>
      <c r="U20" s="6">
        <v>2</v>
      </c>
      <c r="V20" s="7" t="s">
        <v>169</v>
      </c>
      <c r="W20" s="12"/>
      <c r="X20" s="32" t="s">
        <v>31</v>
      </c>
      <c r="Y20" s="13"/>
    </row>
    <row r="21" spans="1:25" ht="141.75" customHeight="1" x14ac:dyDescent="0.3">
      <c r="A21" s="22">
        <v>15</v>
      </c>
      <c r="B21" s="23">
        <v>2023</v>
      </c>
      <c r="C21" s="24">
        <v>45320</v>
      </c>
      <c r="D21" s="23" t="s">
        <v>47</v>
      </c>
      <c r="E21" s="25" t="s">
        <v>164</v>
      </c>
      <c r="F21" s="26" t="s">
        <v>127</v>
      </c>
      <c r="G21" s="27" t="s">
        <v>124</v>
      </c>
      <c r="H21" s="27" t="s">
        <v>125</v>
      </c>
      <c r="I21" s="27" t="s">
        <v>128</v>
      </c>
      <c r="J21" s="27" t="s">
        <v>129</v>
      </c>
      <c r="K21" s="27" t="s">
        <v>130</v>
      </c>
      <c r="L21" s="28">
        <v>1</v>
      </c>
      <c r="M21" s="29" t="s">
        <v>45</v>
      </c>
      <c r="N21" s="29" t="s">
        <v>58</v>
      </c>
      <c r="O21" s="30">
        <v>12</v>
      </c>
      <c r="P21" s="8"/>
      <c r="Q21" s="31" t="str">
        <f t="shared" si="3"/>
        <v>No Cumplida</v>
      </c>
      <c r="R21" s="9" t="str">
        <f t="shared" ca="1" si="4"/>
        <v>En términos</v>
      </c>
      <c r="S21" s="10" t="s">
        <v>9</v>
      </c>
      <c r="T21" s="11" t="str">
        <f t="shared" si="5"/>
        <v>2024/04/30</v>
      </c>
      <c r="U21" s="6">
        <v>1</v>
      </c>
      <c r="V21" s="7" t="s">
        <v>168</v>
      </c>
      <c r="W21" s="12"/>
      <c r="X21" s="32" t="s">
        <v>31</v>
      </c>
      <c r="Y21" s="13"/>
    </row>
    <row r="22" spans="1:25" ht="165" x14ac:dyDescent="0.3">
      <c r="A22" s="22">
        <v>16</v>
      </c>
      <c r="B22" s="23">
        <v>2023</v>
      </c>
      <c r="C22" s="24">
        <v>45320</v>
      </c>
      <c r="D22" s="23" t="s">
        <v>47</v>
      </c>
      <c r="E22" s="25" t="s">
        <v>164</v>
      </c>
      <c r="F22" s="26" t="s">
        <v>131</v>
      </c>
      <c r="G22" s="27" t="s">
        <v>132</v>
      </c>
      <c r="H22" s="27" t="s">
        <v>133</v>
      </c>
      <c r="I22" s="27" t="s">
        <v>119</v>
      </c>
      <c r="J22" s="27" t="s">
        <v>120</v>
      </c>
      <c r="K22" s="27" t="s">
        <v>121</v>
      </c>
      <c r="L22" s="28">
        <v>4</v>
      </c>
      <c r="M22" s="29" t="s">
        <v>45</v>
      </c>
      <c r="N22" s="29" t="s">
        <v>134</v>
      </c>
      <c r="O22" s="30">
        <v>38</v>
      </c>
      <c r="P22" s="8"/>
      <c r="Q22" s="31" t="str">
        <f t="shared" si="3"/>
        <v>No Cumplida</v>
      </c>
      <c r="R22" s="9" t="str">
        <f t="shared" ca="1" si="4"/>
        <v>En términos</v>
      </c>
      <c r="S22" s="10" t="s">
        <v>9</v>
      </c>
      <c r="T22" s="11" t="str">
        <f t="shared" si="5"/>
        <v>2024/10/28</v>
      </c>
      <c r="U22" s="6"/>
      <c r="V22" s="7"/>
      <c r="W22" s="12"/>
      <c r="X22" s="32" t="s">
        <v>31</v>
      </c>
      <c r="Y22" s="13"/>
    </row>
    <row r="23" spans="1:25" ht="165" x14ac:dyDescent="0.3">
      <c r="A23" s="22">
        <v>17</v>
      </c>
      <c r="B23" s="23">
        <v>2023</v>
      </c>
      <c r="C23" s="24">
        <v>45320</v>
      </c>
      <c r="D23" s="23" t="s">
        <v>47</v>
      </c>
      <c r="E23" s="25" t="s">
        <v>164</v>
      </c>
      <c r="F23" s="26" t="s">
        <v>131</v>
      </c>
      <c r="G23" s="27" t="s">
        <v>132</v>
      </c>
      <c r="H23" s="27" t="s">
        <v>133</v>
      </c>
      <c r="I23" s="27" t="s">
        <v>119</v>
      </c>
      <c r="J23" s="27" t="s">
        <v>135</v>
      </c>
      <c r="K23" s="27" t="s">
        <v>136</v>
      </c>
      <c r="L23" s="28">
        <v>10</v>
      </c>
      <c r="M23" s="29" t="s">
        <v>43</v>
      </c>
      <c r="N23" s="29" t="s">
        <v>134</v>
      </c>
      <c r="O23" s="30">
        <v>36</v>
      </c>
      <c r="P23" s="8"/>
      <c r="Q23" s="31" t="str">
        <f t="shared" si="3"/>
        <v>No Cumplida</v>
      </c>
      <c r="R23" s="9" t="str">
        <f t="shared" ca="1" si="4"/>
        <v>En términos</v>
      </c>
      <c r="S23" s="10" t="s">
        <v>9</v>
      </c>
      <c r="T23" s="11" t="str">
        <f t="shared" si="5"/>
        <v>2024/10/28</v>
      </c>
      <c r="U23" s="6"/>
      <c r="V23" s="7"/>
      <c r="W23" s="12"/>
      <c r="X23" s="32" t="s">
        <v>31</v>
      </c>
      <c r="Y23" s="13"/>
    </row>
    <row r="24" spans="1:25" ht="198" x14ac:dyDescent="0.3">
      <c r="A24" s="22">
        <v>18</v>
      </c>
      <c r="B24" s="23">
        <v>2023</v>
      </c>
      <c r="C24" s="24">
        <v>45320</v>
      </c>
      <c r="D24" s="23" t="s">
        <v>47</v>
      </c>
      <c r="E24" s="25" t="s">
        <v>164</v>
      </c>
      <c r="F24" s="26" t="s">
        <v>137</v>
      </c>
      <c r="G24" s="27" t="s">
        <v>138</v>
      </c>
      <c r="H24" s="27" t="s">
        <v>139</v>
      </c>
      <c r="I24" s="27" t="s">
        <v>115</v>
      </c>
      <c r="J24" s="27" t="s">
        <v>140</v>
      </c>
      <c r="K24" s="27" t="s">
        <v>117</v>
      </c>
      <c r="L24" s="28">
        <v>2</v>
      </c>
      <c r="M24" s="29" t="s">
        <v>45</v>
      </c>
      <c r="N24" s="29" t="s">
        <v>46</v>
      </c>
      <c r="O24" s="30">
        <v>21</v>
      </c>
      <c r="P24" s="8"/>
      <c r="Q24" s="31" t="str">
        <f t="shared" si="3"/>
        <v>No Cumplida</v>
      </c>
      <c r="R24" s="9" t="str">
        <f t="shared" ca="1" si="4"/>
        <v>En términos</v>
      </c>
      <c r="S24" s="10" t="s">
        <v>9</v>
      </c>
      <c r="T24" s="11" t="str">
        <f t="shared" si="5"/>
        <v>2024/06/30</v>
      </c>
      <c r="U24" s="6">
        <v>2</v>
      </c>
      <c r="V24" s="7" t="s">
        <v>167</v>
      </c>
      <c r="W24" s="12"/>
      <c r="X24" s="32" t="s">
        <v>31</v>
      </c>
      <c r="Y24" s="13"/>
    </row>
    <row r="25" spans="1:25" ht="171" customHeight="1" x14ac:dyDescent="0.3">
      <c r="A25" s="22">
        <v>19</v>
      </c>
      <c r="B25" s="23">
        <v>2023</v>
      </c>
      <c r="C25" s="24">
        <v>45320</v>
      </c>
      <c r="D25" s="23" t="s">
        <v>47</v>
      </c>
      <c r="E25" s="25" t="s">
        <v>164</v>
      </c>
      <c r="F25" s="26" t="s">
        <v>137</v>
      </c>
      <c r="G25" s="27" t="s">
        <v>138</v>
      </c>
      <c r="H25" s="27" t="s">
        <v>139</v>
      </c>
      <c r="I25" s="27" t="s">
        <v>119</v>
      </c>
      <c r="J25" s="27" t="s">
        <v>120</v>
      </c>
      <c r="K25" s="27" t="s">
        <v>121</v>
      </c>
      <c r="L25" s="28">
        <v>4</v>
      </c>
      <c r="M25" s="29" t="s">
        <v>43</v>
      </c>
      <c r="N25" s="29" t="s">
        <v>141</v>
      </c>
      <c r="O25" s="30">
        <v>36</v>
      </c>
      <c r="P25" s="8"/>
      <c r="Q25" s="31" t="str">
        <f t="shared" si="3"/>
        <v>No Cumplida</v>
      </c>
      <c r="R25" s="9" t="str">
        <f t="shared" ca="1" si="4"/>
        <v>En términos</v>
      </c>
      <c r="S25" s="10" t="s">
        <v>9</v>
      </c>
      <c r="T25" s="11" t="str">
        <f t="shared" si="5"/>
        <v>2024/10/30</v>
      </c>
      <c r="U25" s="6"/>
      <c r="V25" s="7"/>
      <c r="W25" s="12"/>
      <c r="X25" s="32" t="s">
        <v>31</v>
      </c>
      <c r="Y25" s="13"/>
    </row>
    <row r="26" spans="1:25" ht="214.5" x14ac:dyDescent="0.3">
      <c r="A26" s="22">
        <v>20</v>
      </c>
      <c r="B26" s="23">
        <v>2023</v>
      </c>
      <c r="C26" s="24">
        <v>45320</v>
      </c>
      <c r="D26" s="23" t="s">
        <v>47</v>
      </c>
      <c r="E26" s="25" t="s">
        <v>164</v>
      </c>
      <c r="F26" s="26" t="s">
        <v>142</v>
      </c>
      <c r="G26" s="27" t="s">
        <v>143</v>
      </c>
      <c r="H26" s="27" t="s">
        <v>144</v>
      </c>
      <c r="I26" s="27" t="s">
        <v>145</v>
      </c>
      <c r="J26" s="27" t="s">
        <v>146</v>
      </c>
      <c r="K26" s="27" t="s">
        <v>117</v>
      </c>
      <c r="L26" s="28">
        <v>2</v>
      </c>
      <c r="M26" s="29" t="s">
        <v>45</v>
      </c>
      <c r="N26" s="29" t="s">
        <v>46</v>
      </c>
      <c r="O26" s="30">
        <v>21</v>
      </c>
      <c r="P26" s="8"/>
      <c r="Q26" s="31" t="str">
        <f t="shared" si="3"/>
        <v>No Cumplida</v>
      </c>
      <c r="R26" s="9" t="str">
        <f t="shared" ca="1" si="4"/>
        <v>En términos</v>
      </c>
      <c r="S26" s="10" t="s">
        <v>9</v>
      </c>
      <c r="T26" s="11" t="str">
        <f t="shared" si="5"/>
        <v>2024/06/30</v>
      </c>
      <c r="U26" s="6">
        <v>2</v>
      </c>
      <c r="V26" s="7" t="s">
        <v>167</v>
      </c>
      <c r="W26" s="12"/>
      <c r="X26" s="32" t="s">
        <v>31</v>
      </c>
      <c r="Y26" s="13"/>
    </row>
    <row r="27" spans="1:25" ht="165" x14ac:dyDescent="0.3">
      <c r="A27" s="22">
        <v>21</v>
      </c>
      <c r="B27" s="23">
        <v>2023</v>
      </c>
      <c r="C27" s="24">
        <v>45320</v>
      </c>
      <c r="D27" s="23" t="s">
        <v>47</v>
      </c>
      <c r="E27" s="25" t="s">
        <v>164</v>
      </c>
      <c r="F27" s="26" t="s">
        <v>142</v>
      </c>
      <c r="G27" s="27" t="s">
        <v>143</v>
      </c>
      <c r="H27" s="27" t="s">
        <v>144</v>
      </c>
      <c r="I27" s="27" t="s">
        <v>147</v>
      </c>
      <c r="J27" s="27" t="s">
        <v>148</v>
      </c>
      <c r="K27" s="27" t="s">
        <v>149</v>
      </c>
      <c r="L27" s="28">
        <v>1</v>
      </c>
      <c r="M27" s="29" t="s">
        <v>150</v>
      </c>
      <c r="N27" s="29" t="s">
        <v>98</v>
      </c>
      <c r="O27" s="30">
        <v>4</v>
      </c>
      <c r="P27" s="8"/>
      <c r="Q27" s="31" t="str">
        <f t="shared" si="3"/>
        <v>No Cumplida</v>
      </c>
      <c r="R27" s="9" t="str">
        <f t="shared" ca="1" si="4"/>
        <v>En términos</v>
      </c>
      <c r="S27" s="10" t="s">
        <v>9</v>
      </c>
      <c r="T27" s="11" t="str">
        <f t="shared" si="5"/>
        <v>2024/12/30</v>
      </c>
      <c r="U27" s="6"/>
      <c r="V27" s="7"/>
      <c r="W27" s="12"/>
      <c r="X27" s="32" t="s">
        <v>31</v>
      </c>
      <c r="Y27" s="13"/>
    </row>
    <row r="28" spans="1:25" ht="165" x14ac:dyDescent="0.3">
      <c r="A28" s="22">
        <v>22</v>
      </c>
      <c r="B28" s="23">
        <v>2023</v>
      </c>
      <c r="C28" s="24">
        <v>45320</v>
      </c>
      <c r="D28" s="23" t="s">
        <v>47</v>
      </c>
      <c r="E28" s="25" t="s">
        <v>164</v>
      </c>
      <c r="F28" s="26" t="s">
        <v>151</v>
      </c>
      <c r="G28" s="27" t="s">
        <v>152</v>
      </c>
      <c r="H28" s="27" t="s">
        <v>153</v>
      </c>
      <c r="I28" s="27" t="s">
        <v>154</v>
      </c>
      <c r="J28" s="27" t="s">
        <v>155</v>
      </c>
      <c r="K28" s="27" t="s">
        <v>156</v>
      </c>
      <c r="L28" s="28">
        <v>5</v>
      </c>
      <c r="M28" s="29" t="s">
        <v>44</v>
      </c>
      <c r="N28" s="29" t="s">
        <v>157</v>
      </c>
      <c r="O28" s="30">
        <v>39</v>
      </c>
      <c r="P28" s="8"/>
      <c r="Q28" s="31" t="str">
        <f t="shared" si="3"/>
        <v>No Cumplida</v>
      </c>
      <c r="R28" s="9" t="str">
        <f t="shared" ca="1" si="4"/>
        <v>En términos</v>
      </c>
      <c r="S28" s="10" t="s">
        <v>9</v>
      </c>
      <c r="T28" s="11" t="str">
        <f t="shared" si="5"/>
        <v>2024/11/30</v>
      </c>
      <c r="U28" s="6"/>
      <c r="V28" s="7"/>
      <c r="W28" s="12"/>
      <c r="X28" s="32" t="s">
        <v>31</v>
      </c>
      <c r="Y28" s="13"/>
    </row>
    <row r="29" spans="1:25" ht="163.5" customHeight="1" thickBot="1" x14ac:dyDescent="0.35">
      <c r="A29" s="35">
        <v>23</v>
      </c>
      <c r="B29" s="36">
        <v>2023</v>
      </c>
      <c r="C29" s="37">
        <v>45320</v>
      </c>
      <c r="D29" s="36" t="s">
        <v>47</v>
      </c>
      <c r="E29" s="38" t="s">
        <v>164</v>
      </c>
      <c r="F29" s="39" t="s">
        <v>158</v>
      </c>
      <c r="G29" s="40" t="s">
        <v>159</v>
      </c>
      <c r="H29" s="40" t="s">
        <v>160</v>
      </c>
      <c r="I29" s="40" t="s">
        <v>161</v>
      </c>
      <c r="J29" s="40" t="s">
        <v>162</v>
      </c>
      <c r="K29" s="40" t="s">
        <v>163</v>
      </c>
      <c r="L29" s="41">
        <v>10</v>
      </c>
      <c r="M29" s="42" t="s">
        <v>45</v>
      </c>
      <c r="N29" s="42" t="s">
        <v>157</v>
      </c>
      <c r="O29" s="43">
        <v>43</v>
      </c>
      <c r="P29" s="44"/>
      <c r="Q29" s="45" t="str">
        <f t="shared" si="3"/>
        <v>No Cumplida</v>
      </c>
      <c r="R29" s="46" t="str">
        <f t="shared" ca="1" si="4"/>
        <v>En términos</v>
      </c>
      <c r="S29" s="47" t="s">
        <v>9</v>
      </c>
      <c r="T29" s="48" t="str">
        <f t="shared" si="5"/>
        <v>2024/11/30</v>
      </c>
      <c r="U29" s="49"/>
      <c r="V29" s="50"/>
      <c r="W29" s="51"/>
      <c r="X29" s="52" t="s">
        <v>31</v>
      </c>
      <c r="Y29" s="53"/>
    </row>
  </sheetData>
  <sheetProtection algorithmName="SHA-512" hashValue="J+wh5xWoMpn0eLlXmXrVEmDJoSf7aEEnXl7DpgfZYMnLrAZ9bqrx8zIgd63GaOcBItf8CopWTxcQH6Xhk9Xpeg==" saltValue="XZo1iWvkQ/u/qXZeD9mHJw==" spinCount="100000" sheet="1" objects="1" scenarios="1"/>
  <autoFilter ref="A6:Y11" xr:uid="{00000000-0009-0000-0000-000000000000}"/>
  <mergeCells count="8">
    <mergeCell ref="A1:Y1"/>
    <mergeCell ref="A2:Y2"/>
    <mergeCell ref="A3:Y3"/>
    <mergeCell ref="W5:Y5"/>
    <mergeCell ref="U5:V5"/>
    <mergeCell ref="A4:G4"/>
    <mergeCell ref="P5:T5"/>
    <mergeCell ref="A5:O5"/>
  </mergeCells>
  <dataValidations count="7">
    <dataValidation type="date" allowBlank="1" showInputMessage="1" errorTitle="Entrada no válida" error="Por favor escriba una fecha válida (AAAA/MM/DD)" promptTitle="Ingrese una fecha (AAAA/MM/DD)" prompt=" Registre la FECHA PROGRAMADA para la terminación de la actividad. (FORMATO AAAA/MM/DD)" sqref="T7:T29" xr:uid="{00000000-0002-0000-0000-000001000000}">
      <formula1>1900/1/1</formula1>
      <formula2>3000/1/1</formula2>
    </dataValidation>
    <dataValidation allowBlank="1" error="Escriba un texto _x000a_Maximo 390 Caracteres" promptTitle="Cualquier contenido_x000a_Maximo 390 Caracteres" prompt="_x000a_Registre aspectos importantes a considerar._x000a_(MÁX. 390 CARACTERES)" sqref="R7:R29" xr:uid="{00000000-0002-0000-0000-000002000000}"/>
    <dataValidation allowBlank="1" showInputMessage="1" showErrorMessage="1" promptTitle="Valor o Cantidad acumulado" prompt="En esta columna únicamente debe registrase el valor tangible que corresponda al avance logrado a la fecha de corte, es decir es un valor acumulado._x000a_Ejemplo: Compromiso era emitir 4 documentos, se espera un registro de valor 0 a 4, (puede ser mayor)" sqref="U6:U11" xr:uid="{00000000-0002-0000-0000-000003000000}"/>
    <dataValidation allowBlank="1" showInputMessage="1" showErrorMessage="1" promptTitle="Reporte avance o final" prompt="De forma cualitativa y ejecutiva describan el mejoramiento logradas. También debe describir el valor numérico reportado en la columna anterior y relacionar los soportes que van entregar como evidencia de cumplimiento." sqref="V6:V11" xr:uid="{00000000-0002-0000-0000-000004000000}"/>
    <dataValidation allowBlank="1" showInputMessage="1" showErrorMessage="1" promptTitle="Evidencia" prompt="Se deberá registrar de manera clara y concreta, los documentos, enlaces, registros, y demás medios que se constituyan en prueba que demuestre el cumplimiento de la acción y que se constituyen en el soporte para determinarla como cumplida." sqref="W7" xr:uid="{00000000-0002-0000-0000-000005000000}"/>
    <dataValidation allowBlank="1" showInputMessage="1" showErrorMessage="1" promptTitle="Observaciones Of Control Interno" prompt="En esta columna puede registrar todas las consideraciones y observaciones que precise en su seguimiento." sqref="Y7" xr:uid="{00000000-0002-0000-0000-000006000000}"/>
    <dataValidation allowBlank="1" sqref="Q7:Q29 N6" xr:uid="{037CFE0F-A1CF-40B6-B166-31691C243B25}"/>
  </dataValidations>
  <printOptions horizontalCentered="1"/>
  <pageMargins left="0.51181102362204722" right="0.51181102362204722" top="0.55118110236220474" bottom="0.55118110236220474" header="0.31496062992125984" footer="0.31496062992125984"/>
  <pageSetup paperSize="122" scale="31" fitToHeight="0" orientation="landscape" r:id="rId1"/>
  <headerFooter>
    <oddFooter>&amp;LHerramienta para el seguimiento acciones de mejoramiento suscritas ante la CGR&amp;CFONDO NACIONAL AMBIENTAL&amp;RPágina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Conclusión o justificación" prompt="Indique la conclusión del seguimiento realizado por la Oficina de Control Interno por la cual se da el cumplimiento de la acción. Elegir una única opción de la lista desplegable." xr:uid="{00000000-0002-0000-0000-000007000000}">
          <x14:formula1>
            <xm:f>Datos!$A$2:$A$11</xm:f>
          </x14:formula1>
          <xm:sqref>X7:X29</xm:sqref>
        </x14:dataValidation>
        <x14:dataValidation type="list" allowBlank="1" error="Escriba un texto _x000a_Maximo 390 Caracteres" promptTitle="Cualquier contenido_x000a_Maximo 390 Caracteres" prompt="_x000a_Registre aspectos importantes a considerar._x000a_(MÁX. 390 CARACTERES)" xr:uid="{B2D7DCF4-0038-4264-AD12-28811FA36139}">
          <x14:formula1>
            <xm:f>Datos!$C$2:$C$3</xm:f>
          </x14:formula1>
          <xm:sqref>S7:S29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2" sqref="C2"/>
    </sheetView>
  </sheetViews>
  <sheetFormatPr baseColWidth="10" defaultRowHeight="15" x14ac:dyDescent="0.25"/>
  <cols>
    <col min="1" max="1" width="32.7109375" bestFit="1" customWidth="1"/>
  </cols>
  <sheetData>
    <row r="1" spans="1:3" x14ac:dyDescent="0.25">
      <c r="A1" s="4" t="s">
        <v>22</v>
      </c>
      <c r="C1" s="4" t="s">
        <v>40</v>
      </c>
    </row>
    <row r="2" spans="1:3" x14ac:dyDescent="0.25">
      <c r="A2" s="5" t="s">
        <v>23</v>
      </c>
      <c r="C2" t="s">
        <v>9</v>
      </c>
    </row>
    <row r="3" spans="1:3" x14ac:dyDescent="0.25">
      <c r="A3" t="s">
        <v>24</v>
      </c>
      <c r="C3" t="s">
        <v>41</v>
      </c>
    </row>
    <row r="4" spans="1:3" x14ac:dyDescent="0.25">
      <c r="A4" t="s">
        <v>25</v>
      </c>
    </row>
    <row r="5" spans="1:3" x14ac:dyDescent="0.25">
      <c r="A5" s="5" t="s">
        <v>26</v>
      </c>
    </row>
    <row r="6" spans="1:3" x14ac:dyDescent="0.25">
      <c r="A6" t="s">
        <v>32</v>
      </c>
    </row>
    <row r="7" spans="1:3" x14ac:dyDescent="0.25">
      <c r="A7" t="s">
        <v>27</v>
      </c>
    </row>
    <row r="8" spans="1:3" x14ac:dyDescent="0.25">
      <c r="A8" t="s">
        <v>28</v>
      </c>
    </row>
    <row r="9" spans="1:3" x14ac:dyDescent="0.25">
      <c r="A9" t="s">
        <v>29</v>
      </c>
    </row>
    <row r="10" spans="1:3" x14ac:dyDescent="0.25">
      <c r="A10" s="5" t="s">
        <v>30</v>
      </c>
    </row>
    <row r="11" spans="1:3" x14ac:dyDescent="0.25">
      <c r="A11" s="5" t="s">
        <v>31</v>
      </c>
    </row>
  </sheetData>
  <sortState ref="A3:A11">
    <sortCondition ref="A2"/>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ANLA-FONAM</vt:lpstr>
      <vt:lpstr>Datos</vt:lpstr>
      <vt:lpstr>'Reporte ANLA-FONAM'!Área_de_impresión</vt:lpstr>
      <vt:lpstr>'Reporte ANLA-FONAM'!Títulos_a_imprimir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Alonso Saenz Gomez</dc:creator>
  <cp:lastModifiedBy>RAIMON GUILLERMO SALES CONTRERAS</cp:lastModifiedBy>
  <cp:lastPrinted>2024-02-26T23:39:50Z</cp:lastPrinted>
  <dcterms:created xsi:type="dcterms:W3CDTF">2017-01-30T21:43:19Z</dcterms:created>
  <dcterms:modified xsi:type="dcterms:W3CDTF">2025-04-01T15:56:31Z</dcterms:modified>
</cp:coreProperties>
</file>